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 activeTab="3"/>
  </bookViews>
  <sheets>
    <sheet name="Brodhead" sheetId="1" r:id="rId1"/>
    <sheet name="Pocono" sheetId="2" r:id="rId2"/>
    <sheet name="Lake Creek" sheetId="3" r:id="rId3"/>
    <sheet name="Forest Hills" sheetId="4" r:id="rId4"/>
    <sheet name="Cherry Creek" sheetId="6" r:id="rId5"/>
  </sheets>
  <calcPr calcId="145621"/>
</workbook>
</file>

<file path=xl/calcChain.xml><?xml version="1.0" encoding="utf-8"?>
<calcChain xmlns="http://schemas.openxmlformats.org/spreadsheetml/2006/main">
  <c r="D25" i="4" l="1"/>
  <c r="C25" i="4"/>
  <c r="C26" i="6" l="1"/>
  <c r="D18" i="4"/>
  <c r="C18" i="4"/>
  <c r="H25" i="1"/>
  <c r="G25" i="1"/>
  <c r="F25" i="1"/>
  <c r="E25" i="1"/>
  <c r="D25" i="1"/>
  <c r="C25" i="1"/>
  <c r="H18" i="1"/>
  <c r="G18" i="1"/>
  <c r="F18" i="1"/>
  <c r="E18" i="1"/>
  <c r="D18" i="1"/>
  <c r="C18" i="1"/>
  <c r="J25" i="2"/>
  <c r="I25" i="2"/>
  <c r="H25" i="2"/>
  <c r="G25" i="2"/>
  <c r="F25" i="2"/>
  <c r="E25" i="2"/>
  <c r="D25" i="2"/>
  <c r="C25" i="2"/>
  <c r="J18" i="2"/>
  <c r="I18" i="2"/>
  <c r="H18" i="2"/>
  <c r="G18" i="2"/>
  <c r="F18" i="2"/>
  <c r="E18" i="2"/>
  <c r="D18" i="2"/>
  <c r="C18" i="2"/>
  <c r="C18" i="6"/>
  <c r="D25" i="3"/>
  <c r="C25" i="3"/>
  <c r="D18" i="3"/>
  <c r="C18" i="3"/>
</calcChain>
</file>

<file path=xl/sharedStrings.xml><?xml version="1.0" encoding="utf-8"?>
<sst xmlns="http://schemas.openxmlformats.org/spreadsheetml/2006/main" count="216" uniqueCount="79">
  <si>
    <t>SITE ID</t>
  </si>
  <si>
    <t>DATE</t>
  </si>
  <si>
    <t>WEATHER</t>
  </si>
  <si>
    <t>BWBR01</t>
  </si>
  <si>
    <t>BWCR01</t>
  </si>
  <si>
    <t>BWBR03</t>
  </si>
  <si>
    <t>BWSC01</t>
  </si>
  <si>
    <t>BWBR04</t>
  </si>
  <si>
    <t>BWDP01</t>
  </si>
  <si>
    <t>Below 191 bridge@ Pinebrook North parking lot</t>
  </si>
  <si>
    <t>Cranberry Run mouth at Brodhead</t>
  </si>
  <si>
    <t>Brodhead below Pinebrook STP location</t>
  </si>
  <si>
    <t>Mouth of Sambo just before runs into Brodhead</t>
  </si>
  <si>
    <t>Brodhead upstream of Sambo (off Serfass Lane at ball fields</t>
  </si>
  <si>
    <t>Mouth of tributary near Dansbury Park/Salvation Army</t>
  </si>
  <si>
    <t>BWPO1</t>
  </si>
  <si>
    <t>BWBM1</t>
  </si>
  <si>
    <t>BWLP1</t>
  </si>
  <si>
    <t>BWFR1</t>
  </si>
  <si>
    <t>BWFR2</t>
  </si>
  <si>
    <t>BWPO2</t>
  </si>
  <si>
    <t>BWPO3</t>
  </si>
  <si>
    <t>BWWR1</t>
  </si>
  <si>
    <t>BWLC01</t>
  </si>
  <si>
    <t>BWLC02</t>
  </si>
  <si>
    <t>Trib from Anchorage Rd, at Kunkletown Rd</t>
  </si>
  <si>
    <t>BWFH01</t>
  </si>
  <si>
    <t>BWFH02</t>
  </si>
  <si>
    <t>Woodland Road at Mt Airy</t>
  </si>
  <si>
    <t>Below Donaldson Road</t>
  </si>
  <si>
    <t>Below Rt 611/Main st, behind Village Bakery</t>
  </si>
  <si>
    <t>BWCC01</t>
  </si>
  <si>
    <t>SITE DESCRIPTION</t>
  </si>
  <si>
    <t>LATITUDE</t>
  </si>
  <si>
    <t>LONGITUDE</t>
  </si>
  <si>
    <t>(LOWER BRODHEAD)</t>
  </si>
  <si>
    <t>BWA SUMMER 2014 FECAL COLIFORM MONITORING</t>
  </si>
  <si>
    <t>TEAM LEADER:      WENDY LICHTY</t>
  </si>
  <si>
    <t>TEAM LEADER:            PAT KENNEDY</t>
  </si>
  <si>
    <t xml:space="preserve"> (LOWER POCONO)</t>
  </si>
  <si>
    <t>Wigwam  Run, above Pocono at Schafer Schoolhouse Road</t>
  </si>
  <si>
    <t>Pocono Creek, at Schafer Schoolhouse Road</t>
  </si>
  <si>
    <t>Flagler Run, above Stroud Mall, below lake</t>
  </si>
  <si>
    <t>Little Pocono, above Pocono, behind S'burg stadium</t>
  </si>
  <si>
    <t>Pocono Creek, Above McMichael, behind Clark Funeral Home</t>
  </si>
  <si>
    <t>Big Meadow Run, tributary from Arlington Lake, across Rt 611 from Arlington Diner</t>
  </si>
  <si>
    <t>Flagler Run, below Rt 611, below Stroud Mall</t>
  </si>
  <si>
    <t>Pocono Creek, at Bridge Street (south side - downstream from Bridge)</t>
  </si>
  <si>
    <t xml:space="preserve"> (LAKE CREEK)</t>
  </si>
  <si>
    <t>TEAM LEADER:    SHEELAGH MURPHY</t>
  </si>
  <si>
    <t>At Kunkletown Road</t>
  </si>
  <si>
    <t>(FOREST HILLS RUN)</t>
  </si>
  <si>
    <t>(CHERRY CREEK)</t>
  </si>
  <si>
    <t>B</t>
  </si>
  <si>
    <t>&lt; 2</t>
  </si>
  <si>
    <t>TEAM LEADER:          ANNE FETHERMAN</t>
  </si>
  <si>
    <t>Overcast</t>
  </si>
  <si>
    <t>Sunny</t>
  </si>
  <si>
    <t>Partly Cloudy</t>
  </si>
  <si>
    <t>cfu/100mL</t>
  </si>
  <si>
    <t>Fecal coliforms/ 100 ml</t>
  </si>
  <si>
    <t>Season: May 1 - Sept 30</t>
  </si>
  <si>
    <t>PA-DEP</t>
  </si>
  <si>
    <t>http://www.pacode.com/secure/data/025/chapter93/s93.7.html</t>
  </si>
  <si>
    <t>Fecal coliforms/ 100 mL</t>
  </si>
  <si>
    <r>
      <t>The max. fecal coliform level shall be a geometric mean of (</t>
    </r>
    <r>
      <rPr>
        <b/>
        <sz val="10"/>
        <color theme="1"/>
        <rFont val="Calibri"/>
        <family val="2"/>
        <scheme val="minor"/>
      </rPr>
      <t>200cfu/100mL</t>
    </r>
    <r>
      <rPr>
        <sz val="10"/>
        <color theme="1"/>
        <rFont val="Calibri"/>
        <family val="2"/>
        <scheme val="minor"/>
      </rPr>
      <t>) based on a min. of five consecutive samples, each sample collected on different days during a 30-day period. No more than 10% of the total samples taken during a 30-day period may exceed (</t>
    </r>
    <r>
      <rPr>
        <b/>
        <sz val="10"/>
        <color theme="1"/>
        <rFont val="Calibri"/>
        <family val="2"/>
        <scheme val="minor"/>
      </rPr>
      <t>400cfu/100 mL</t>
    </r>
    <r>
      <rPr>
        <sz val="10"/>
        <color theme="1"/>
        <rFont val="Calibri"/>
        <family val="2"/>
        <scheme val="minor"/>
      </rPr>
      <t>).</t>
    </r>
  </si>
  <si>
    <t>EPA</t>
  </si>
  <si>
    <r>
      <t>Acceptable levels of fecal coliform are measured in cfu (colony forming units) and include a 30-day mean of (</t>
    </r>
    <r>
      <rPr>
        <b/>
        <sz val="10"/>
        <color theme="1"/>
        <rFont val="Calibri"/>
        <family val="2"/>
        <scheme val="minor"/>
      </rPr>
      <t>126 cfu/100mL</t>
    </r>
    <r>
      <rPr>
        <sz val="10"/>
        <color theme="1"/>
        <rFont val="Calibri"/>
        <family val="2"/>
        <scheme val="minor"/>
      </rPr>
      <t>) and single sample number of (</t>
    </r>
    <r>
      <rPr>
        <b/>
        <sz val="10"/>
        <color theme="1"/>
        <rFont val="Calibri"/>
        <family val="2"/>
        <scheme val="minor"/>
      </rPr>
      <t>235 cfu/100mL</t>
    </r>
    <r>
      <rPr>
        <sz val="10"/>
        <color theme="1"/>
        <rFont val="Calibri"/>
        <family val="2"/>
        <scheme val="minor"/>
      </rPr>
      <t>)</t>
    </r>
  </si>
  <si>
    <t>http://water.epa.gov/scitech/swguidance/standards/criteria/health/recreation/upload/Draft-Recreational-Water-Quality-Criteria.pdf</t>
  </si>
  <si>
    <t>2014 FECAL COLIFORM MONITORING</t>
  </si>
  <si>
    <t>CLICK LINK TO SEE MAP OF ALL SITES</t>
  </si>
  <si>
    <t>Sunny-Partly Cloudy</t>
  </si>
  <si>
    <t>Power Outage</t>
  </si>
  <si>
    <t>2015 FECAL COLIFORM MONITORING</t>
  </si>
  <si>
    <t>GEOMETRIC MEAN:</t>
  </si>
  <si>
    <t>1st Period</t>
  </si>
  <si>
    <t>2nd Period</t>
  </si>
  <si>
    <t>TOM SALMON &amp;     PETER GONZE</t>
  </si>
  <si>
    <r>
      <t>The max. fecal coliform level shall be a geometric mean of &lt;  (</t>
    </r>
    <r>
      <rPr>
        <b/>
        <sz val="10"/>
        <color theme="1"/>
        <rFont val="Calibri"/>
        <family val="2"/>
        <scheme val="minor"/>
      </rPr>
      <t>200cfu/100mL</t>
    </r>
    <r>
      <rPr>
        <sz val="10"/>
        <color theme="1"/>
        <rFont val="Calibri"/>
        <family val="2"/>
        <scheme val="minor"/>
      </rPr>
      <t>) based on a min. of five consecutive samples, each sample collected on different days during a 30-day period. No more than 10% of the total samples taken during a 30-day period may exceed (</t>
    </r>
    <r>
      <rPr>
        <b/>
        <sz val="10"/>
        <color theme="1"/>
        <rFont val="Calibri"/>
        <family val="2"/>
        <scheme val="minor"/>
      </rPr>
      <t>400cfu/100 mL</t>
    </r>
    <r>
      <rPr>
        <sz val="10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</si>
</sst>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666666"/>
      <name val="Arial"/>
      <family val="2"/>
    </font>
    <font>
      <b/>
      <sz val="10"/>
      <name val="Calibri"/>
      <family val="2"/>
    </font>
    <font>
      <u/>
      <sz val="14"/>
      <color theme="10"/>
      <name val="Calibri"/>
      <family val="2"/>
    </font>
    <font>
      <b/>
      <i/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4" fillId="0" borderId="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6" fillId="0" borderId="21" xfId="0" applyFont="1" applyBorder="1"/>
    <xf numFmtId="0" fontId="0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 wrapText="1"/>
    </xf>
    <xf numFmtId="0" fontId="0" fillId="0" borderId="0" xfId="0" applyBorder="1"/>
    <xf numFmtId="0" fontId="0" fillId="0" borderId="4" xfId="0" applyFont="1" applyBorder="1"/>
    <xf numFmtId="0" fontId="8" fillId="0" borderId="4" xfId="0" applyFont="1" applyBorder="1"/>
    <xf numFmtId="0" fontId="0" fillId="0" borderId="4" xfId="0" applyBorder="1"/>
    <xf numFmtId="0" fontId="0" fillId="0" borderId="0" xfId="0" applyFont="1" applyBorder="1"/>
    <xf numFmtId="0" fontId="7" fillId="0" borderId="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0" fillId="0" borderId="22" xfId="0" applyFont="1" applyBorder="1"/>
    <xf numFmtId="0" fontId="7" fillId="0" borderId="0" xfId="0" applyFont="1"/>
    <xf numFmtId="0" fontId="21" fillId="0" borderId="20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0" fillId="0" borderId="3" xfId="0" applyFont="1" applyBorder="1"/>
    <xf numFmtId="0" fontId="0" fillId="0" borderId="9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16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8" xfId="0" applyBorder="1"/>
    <xf numFmtId="0" fontId="0" fillId="0" borderId="27" xfId="0" applyBorder="1"/>
    <xf numFmtId="0" fontId="21" fillId="0" borderId="0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0" fillId="0" borderId="18" xfId="0" applyFont="1" applyBorder="1"/>
    <xf numFmtId="164" fontId="20" fillId="0" borderId="0" xfId="0" applyNumberFormat="1" applyFont="1" applyBorder="1" applyAlignment="1">
      <alignment horizontal="right"/>
    </xf>
    <xf numFmtId="0" fontId="15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3" xfId="0" applyFont="1" applyBorder="1"/>
    <xf numFmtId="0" fontId="0" fillId="2" borderId="4" xfId="0" applyFont="1" applyFill="1" applyBorder="1"/>
    <xf numFmtId="0" fontId="22" fillId="2" borderId="4" xfId="0" applyFont="1" applyFill="1" applyBorder="1"/>
    <xf numFmtId="1" fontId="0" fillId="0" borderId="4" xfId="0" applyNumberFormat="1" applyFont="1" applyBorder="1"/>
    <xf numFmtId="0" fontId="16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25" fillId="0" borderId="0" xfId="0" applyFont="1" applyBorder="1"/>
    <xf numFmtId="0" fontId="24" fillId="4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0" fillId="0" borderId="37" xfId="0" applyFont="1" applyBorder="1"/>
    <xf numFmtId="0" fontId="0" fillId="0" borderId="19" xfId="0" applyFont="1" applyBorder="1"/>
    <xf numFmtId="0" fontId="0" fillId="0" borderId="32" xfId="0" applyFont="1" applyBorder="1"/>
    <xf numFmtId="0" fontId="0" fillId="0" borderId="40" xfId="0" applyFont="1" applyBorder="1"/>
    <xf numFmtId="0" fontId="2" fillId="0" borderId="19" xfId="0" applyFont="1" applyBorder="1" applyAlignment="1">
      <alignment horizontal="right"/>
    </xf>
    <xf numFmtId="0" fontId="0" fillId="0" borderId="41" xfId="0" applyBorder="1"/>
    <xf numFmtId="0" fontId="0" fillId="0" borderId="32" xfId="0" applyBorder="1"/>
    <xf numFmtId="0" fontId="0" fillId="0" borderId="40" xfId="0" applyBorder="1"/>
    <xf numFmtId="0" fontId="27" fillId="0" borderId="0" xfId="0" applyFont="1"/>
    <xf numFmtId="0" fontId="28" fillId="0" borderId="7" xfId="1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/>
    </xf>
    <xf numFmtId="0" fontId="22" fillId="0" borderId="43" xfId="0" applyFont="1" applyBorder="1" applyAlignment="1">
      <alignment horizontal="right"/>
    </xf>
    <xf numFmtId="0" fontId="0" fillId="0" borderId="43" xfId="0" applyBorder="1"/>
    <xf numFmtId="0" fontId="22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right"/>
    </xf>
    <xf numFmtId="0" fontId="22" fillId="2" borderId="49" xfId="0" applyFont="1" applyFill="1" applyBorder="1" applyAlignment="1">
      <alignment horizontal="right"/>
    </xf>
    <xf numFmtId="0" fontId="22" fillId="0" borderId="43" xfId="0" applyFont="1" applyBorder="1" applyAlignment="1">
      <alignment horizontal="center" vertical="center"/>
    </xf>
    <xf numFmtId="0" fontId="8" fillId="0" borderId="49" xfId="0" applyFont="1" applyBorder="1"/>
    <xf numFmtId="0" fontId="0" fillId="0" borderId="49" xfId="0" applyFont="1" applyBorder="1"/>
    <xf numFmtId="0" fontId="0" fillId="0" borderId="43" xfId="0" applyFont="1" applyBorder="1"/>
    <xf numFmtId="0" fontId="0" fillId="0" borderId="38" xfId="0" applyFont="1" applyBorder="1"/>
    <xf numFmtId="0" fontId="2" fillId="0" borderId="49" xfId="0" applyFont="1" applyBorder="1"/>
    <xf numFmtId="0" fontId="11" fillId="0" borderId="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1" fontId="0" fillId="0" borderId="43" xfId="0" applyNumberFormat="1" applyFont="1" applyBorder="1"/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1" fontId="0" fillId="0" borderId="49" xfId="0" applyNumberFormat="1" applyFont="1" applyBorder="1" applyAlignment="1">
      <alignment horizontal="right"/>
    </xf>
    <xf numFmtId="0" fontId="6" fillId="0" borderId="7" xfId="1" applyFont="1" applyBorder="1" applyAlignment="1" applyProtection="1">
      <alignment horizontal="center" vertical="center" wrapText="1"/>
    </xf>
    <xf numFmtId="0" fontId="0" fillId="0" borderId="35" xfId="0" applyFont="1" applyBorder="1"/>
    <xf numFmtId="0" fontId="0" fillId="0" borderId="36" xfId="0" applyFont="1" applyBorder="1"/>
    <xf numFmtId="0" fontId="0" fillId="0" borderId="33" xfId="0" applyFont="1" applyBorder="1"/>
    <xf numFmtId="0" fontId="0" fillId="0" borderId="39" xfId="0" applyFont="1" applyBorder="1"/>
    <xf numFmtId="0" fontId="0" fillId="0" borderId="34" xfId="0" applyFont="1" applyBorder="1"/>
    <xf numFmtId="0" fontId="22" fillId="0" borderId="18" xfId="0" applyFont="1" applyBorder="1"/>
    <xf numFmtId="0" fontId="22" fillId="0" borderId="4" xfId="0" applyFont="1" applyBorder="1" applyAlignment="1">
      <alignment horizontal="center" vertical="center"/>
    </xf>
    <xf numFmtId="0" fontId="0" fillId="2" borderId="49" xfId="0" applyFont="1" applyFill="1" applyBorder="1"/>
    <xf numFmtId="0" fontId="22" fillId="0" borderId="49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18" xfId="0" applyFont="1" applyFill="1" applyBorder="1"/>
    <xf numFmtId="0" fontId="0" fillId="0" borderId="43" xfId="0" applyBorder="1" applyAlignment="1">
      <alignment horizontal="right"/>
    </xf>
    <xf numFmtId="0" fontId="8" fillId="0" borderId="18" xfId="0" applyFont="1" applyBorder="1"/>
    <xf numFmtId="0" fontId="0" fillId="0" borderId="4" xfId="0" applyFont="1" applyBorder="1" applyAlignment="1">
      <alignment horizontal="right"/>
    </xf>
    <xf numFmtId="0" fontId="32" fillId="0" borderId="49" xfId="0" applyFont="1" applyBorder="1"/>
    <xf numFmtId="0" fontId="32" fillId="2" borderId="18" xfId="0" applyFont="1" applyFill="1" applyBorder="1"/>
    <xf numFmtId="0" fontId="33" fillId="2" borderId="4" xfId="0" applyFont="1" applyFill="1" applyBorder="1"/>
    <xf numFmtId="0" fontId="32" fillId="0" borderId="4" xfId="0" applyFont="1" applyBorder="1"/>
    <xf numFmtId="0" fontId="32" fillId="2" borderId="38" xfId="0" applyFont="1" applyFill="1" applyBorder="1"/>
    <xf numFmtId="0" fontId="0" fillId="2" borderId="43" xfId="0" applyFill="1" applyBorder="1"/>
    <xf numFmtId="0" fontId="0" fillId="0" borderId="38" xfId="0" applyBorder="1"/>
    <xf numFmtId="0" fontId="0" fillId="0" borderId="54" xfId="0" applyBorder="1"/>
    <xf numFmtId="0" fontId="0" fillId="0" borderId="55" xfId="0" applyBorder="1"/>
    <xf numFmtId="0" fontId="10" fillId="0" borderId="61" xfId="0" applyFont="1" applyBorder="1" applyAlignment="1">
      <alignment horizontal="right" vertical="center"/>
    </xf>
    <xf numFmtId="14" fontId="16" fillId="0" borderId="57" xfId="0" applyNumberFormat="1" applyFont="1" applyBorder="1" applyAlignment="1">
      <alignment horizontal="center" vertical="center"/>
    </xf>
    <xf numFmtId="0" fontId="23" fillId="0" borderId="64" xfId="0" applyFont="1" applyBorder="1"/>
    <xf numFmtId="0" fontId="22" fillId="0" borderId="5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10" fillId="0" borderId="57" xfId="0" applyFont="1" applyBorder="1" applyAlignment="1">
      <alignment horizontal="right" vertical="center"/>
    </xf>
    <xf numFmtId="1" fontId="0" fillId="0" borderId="4" xfId="0" applyNumberFormat="1" applyFont="1" applyBorder="1" applyAlignment="1">
      <alignment horizontal="right"/>
    </xf>
    <xf numFmtId="0" fontId="0" fillId="2" borderId="4" xfId="0" applyFill="1" applyBorder="1"/>
    <xf numFmtId="0" fontId="0" fillId="0" borderId="64" xfId="0" applyFont="1" applyBorder="1"/>
    <xf numFmtId="2" fontId="34" fillId="0" borderId="0" xfId="0" applyNumberFormat="1" applyFont="1" applyFill="1" applyBorder="1"/>
    <xf numFmtId="0" fontId="23" fillId="0" borderId="37" xfId="0" applyFont="1" applyBorder="1"/>
    <xf numFmtId="0" fontId="32" fillId="0" borderId="66" xfId="0" applyFont="1" applyBorder="1"/>
    <xf numFmtId="0" fontId="32" fillId="0" borderId="67" xfId="0" applyFont="1" applyBorder="1"/>
    <xf numFmtId="0" fontId="33" fillId="0" borderId="68" xfId="0" applyFont="1" applyBorder="1"/>
    <xf numFmtId="0" fontId="32" fillId="0" borderId="68" xfId="0" applyFont="1" applyBorder="1"/>
    <xf numFmtId="0" fontId="32" fillId="2" borderId="60" xfId="0" applyFont="1" applyFill="1" applyBorder="1"/>
    <xf numFmtId="14" fontId="16" fillId="0" borderId="69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right" vertical="center"/>
    </xf>
    <xf numFmtId="2" fontId="35" fillId="0" borderId="63" xfId="0" applyNumberFormat="1" applyFont="1" applyFill="1" applyBorder="1"/>
    <xf numFmtId="2" fontId="35" fillId="0" borderId="69" xfId="0" applyNumberFormat="1" applyFont="1" applyFill="1" applyBorder="1"/>
    <xf numFmtId="0" fontId="0" fillId="0" borderId="68" xfId="0" applyFont="1" applyBorder="1"/>
    <xf numFmtId="0" fontId="33" fillId="2" borderId="66" xfId="0" applyFont="1" applyFill="1" applyBorder="1"/>
    <xf numFmtId="0" fontId="32" fillId="0" borderId="72" xfId="0" applyFont="1" applyBorder="1"/>
    <xf numFmtId="0" fontId="0" fillId="0" borderId="60" xfId="0" applyBorder="1"/>
    <xf numFmtId="0" fontId="23" fillId="0" borderId="53" xfId="0" applyFont="1" applyBorder="1"/>
    <xf numFmtId="0" fontId="23" fillId="0" borderId="73" xfId="0" applyFont="1" applyBorder="1"/>
    <xf numFmtId="0" fontId="0" fillId="0" borderId="73" xfId="0" applyFont="1" applyBorder="1"/>
    <xf numFmtId="0" fontId="0" fillId="2" borderId="66" xfId="0" applyFont="1" applyFill="1" applyBorder="1"/>
    <xf numFmtId="0" fontId="0" fillId="0" borderId="17" xfId="0" applyFont="1" applyBorder="1"/>
    <xf numFmtId="0" fontId="0" fillId="2" borderId="68" xfId="0" applyFont="1" applyFill="1" applyBorder="1"/>
    <xf numFmtId="0" fontId="0" fillId="0" borderId="60" xfId="0" applyFont="1" applyBorder="1"/>
    <xf numFmtId="0" fontId="0" fillId="0" borderId="67" xfId="0" applyBorder="1"/>
    <xf numFmtId="0" fontId="0" fillId="2" borderId="67" xfId="0" applyFill="1" applyBorder="1"/>
    <xf numFmtId="0" fontId="0" fillId="0" borderId="74" xfId="0" applyFont="1" applyBorder="1"/>
    <xf numFmtId="0" fontId="0" fillId="0" borderId="53" xfId="0" applyFont="1" applyBorder="1"/>
    <xf numFmtId="0" fontId="10" fillId="0" borderId="69" xfId="0" applyFont="1" applyBorder="1" applyAlignment="1">
      <alignment horizontal="right" vertical="center"/>
    </xf>
    <xf numFmtId="2" fontId="34" fillId="0" borderId="69" xfId="0" applyNumberFormat="1" applyFont="1" applyFill="1" applyBorder="1"/>
    <xf numFmtId="2" fontId="16" fillId="0" borderId="69" xfId="0" applyNumberFormat="1" applyFont="1" applyFill="1" applyBorder="1"/>
    <xf numFmtId="0" fontId="0" fillId="0" borderId="75" xfId="0" applyFont="1" applyBorder="1"/>
    <xf numFmtId="0" fontId="11" fillId="0" borderId="1" xfId="0" applyFont="1" applyBorder="1" applyAlignment="1">
      <alignment horizontal="center" vertical="center"/>
    </xf>
    <xf numFmtId="0" fontId="23" fillId="0" borderId="76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29" fillId="0" borderId="0" xfId="1" applyFont="1" applyBorder="1" applyAlignment="1" applyProtection="1">
      <alignment vertical="center"/>
    </xf>
    <xf numFmtId="0" fontId="17" fillId="0" borderId="1" xfId="0" applyFont="1" applyBorder="1" applyAlignment="1">
      <alignment horizontal="center" vertical="center"/>
    </xf>
    <xf numFmtId="0" fontId="22" fillId="0" borderId="37" xfId="0" applyFont="1" applyBorder="1" applyAlignment="1">
      <alignment horizontal="right"/>
    </xf>
    <xf numFmtId="0" fontId="22" fillId="0" borderId="69" xfId="0" applyFont="1" applyFill="1" applyBorder="1" applyAlignment="1">
      <alignment horizontal="right"/>
    </xf>
    <xf numFmtId="14" fontId="22" fillId="0" borderId="63" xfId="0" applyNumberFormat="1" applyFont="1" applyBorder="1" applyAlignment="1">
      <alignment horizontal="right" vertical="center"/>
    </xf>
    <xf numFmtId="0" fontId="22" fillId="0" borderId="69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2" fillId="2" borderId="66" xfId="0" applyFont="1" applyFill="1" applyBorder="1" applyAlignment="1">
      <alignment horizontal="right"/>
    </xf>
    <xf numFmtId="0" fontId="22" fillId="2" borderId="68" xfId="0" applyFont="1" applyFill="1" applyBorder="1" applyAlignment="1">
      <alignment horizontal="right"/>
    </xf>
    <xf numFmtId="0" fontId="22" fillId="2" borderId="60" xfId="0" applyFont="1" applyFill="1" applyBorder="1" applyAlignment="1">
      <alignment horizontal="right"/>
    </xf>
    <xf numFmtId="14" fontId="16" fillId="0" borderId="61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right" vertical="center"/>
    </xf>
    <xf numFmtId="1" fontId="0" fillId="2" borderId="66" xfId="0" applyNumberFormat="1" applyFont="1" applyFill="1" applyBorder="1" applyAlignment="1">
      <alignment horizontal="right"/>
    </xf>
    <xf numFmtId="1" fontId="0" fillId="0" borderId="68" xfId="0" applyNumberFormat="1" applyFont="1" applyBorder="1"/>
    <xf numFmtId="1" fontId="0" fillId="0" borderId="60" xfId="0" applyNumberFormat="1" applyFont="1" applyBorder="1"/>
    <xf numFmtId="1" fontId="0" fillId="0" borderId="66" xfId="0" applyNumberFormat="1" applyFont="1" applyBorder="1"/>
    <xf numFmtId="0" fontId="23" fillId="0" borderId="75" xfId="0" applyFont="1" applyFill="1" applyBorder="1" applyAlignment="1">
      <alignment horizontal="right"/>
    </xf>
    <xf numFmtId="1" fontId="0" fillId="0" borderId="69" xfId="0" applyNumberFormat="1" applyFont="1" applyBorder="1"/>
    <xf numFmtId="0" fontId="16" fillId="0" borderId="69" xfId="0" applyFont="1" applyBorder="1" applyAlignment="1">
      <alignment horizontal="right" vertical="center"/>
    </xf>
    <xf numFmtId="14" fontId="16" fillId="0" borderId="63" xfId="0" applyNumberFormat="1" applyFont="1" applyBorder="1" applyAlignment="1">
      <alignment horizontal="center" vertical="center"/>
    </xf>
    <xf numFmtId="1" fontId="16" fillId="0" borderId="57" xfId="0" applyNumberFormat="1" applyFont="1" applyBorder="1" applyAlignment="1">
      <alignment horizontal="center"/>
    </xf>
    <xf numFmtId="2" fontId="35" fillId="0" borderId="57" xfId="0" applyNumberFormat="1" applyFont="1" applyFill="1" applyBorder="1" applyAlignment="1">
      <alignment horizontal="center"/>
    </xf>
    <xf numFmtId="2" fontId="35" fillId="0" borderId="62" xfId="0" applyNumberFormat="1" applyFont="1" applyFill="1" applyBorder="1" applyAlignment="1">
      <alignment horizontal="center"/>
    </xf>
    <xf numFmtId="2" fontId="16" fillId="0" borderId="57" xfId="0" applyNumberFormat="1" applyFont="1" applyFill="1" applyBorder="1" applyAlignment="1">
      <alignment horizontal="center"/>
    </xf>
    <xf numFmtId="2" fontId="34" fillId="4" borderId="57" xfId="0" applyNumberFormat="1" applyFont="1" applyFill="1" applyBorder="1" applyAlignment="1">
      <alignment horizontal="center"/>
    </xf>
    <xf numFmtId="2" fontId="16" fillId="0" borderId="57" xfId="0" applyNumberFormat="1" applyFont="1" applyBorder="1" applyAlignment="1">
      <alignment horizontal="center"/>
    </xf>
    <xf numFmtId="2" fontId="10" fillId="0" borderId="57" xfId="0" applyNumberFormat="1" applyFont="1" applyFill="1" applyBorder="1" applyAlignment="1">
      <alignment horizontal="center"/>
    </xf>
    <xf numFmtId="0" fontId="22" fillId="0" borderId="73" xfId="0" applyFont="1" applyBorder="1" applyAlignment="1">
      <alignment horizontal="right"/>
    </xf>
    <xf numFmtId="0" fontId="8" fillId="0" borderId="64" xfId="0" applyFont="1" applyBorder="1"/>
    <xf numFmtId="14" fontId="16" fillId="0" borderId="65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right" vertical="center"/>
    </xf>
    <xf numFmtId="2" fontId="34" fillId="0" borderId="65" xfId="0" applyNumberFormat="1" applyFont="1" applyFill="1" applyBorder="1"/>
    <xf numFmtId="14" fontId="0" fillId="0" borderId="71" xfId="0" applyNumberFormat="1" applyFont="1" applyBorder="1"/>
    <xf numFmtId="14" fontId="0" fillId="0" borderId="56" xfId="0" applyNumberFormat="1" applyFont="1" applyBorder="1"/>
    <xf numFmtId="0" fontId="22" fillId="0" borderId="68" xfId="0" applyFont="1" applyBorder="1" applyAlignment="1">
      <alignment horizontal="center" vertical="center"/>
    </xf>
    <xf numFmtId="14" fontId="0" fillId="0" borderId="56" xfId="0" applyNumberFormat="1" applyBorder="1"/>
    <xf numFmtId="0" fontId="22" fillId="2" borderId="68" xfId="0" applyFont="1" applyFill="1" applyBorder="1"/>
    <xf numFmtId="0" fontId="22" fillId="0" borderId="68" xfId="0" applyFont="1" applyBorder="1"/>
    <xf numFmtId="14" fontId="0" fillId="0" borderId="59" xfId="0" applyNumberFormat="1" applyFont="1" applyBorder="1"/>
    <xf numFmtId="0" fontId="22" fillId="0" borderId="60" xfId="0" applyFont="1" applyBorder="1"/>
    <xf numFmtId="0" fontId="8" fillId="0" borderId="77" xfId="0" applyFont="1" applyBorder="1" applyAlignment="1">
      <alignment horizontal="right"/>
    </xf>
    <xf numFmtId="0" fontId="22" fillId="2" borderId="60" xfId="0" applyFont="1" applyFill="1" applyBorder="1"/>
    <xf numFmtId="1" fontId="0" fillId="0" borderId="49" xfId="0" applyNumberFormat="1" applyFont="1" applyBorder="1"/>
    <xf numFmtId="14" fontId="0" fillId="0" borderId="76" xfId="0" applyNumberFormat="1" applyFont="1" applyBorder="1"/>
    <xf numFmtId="0" fontId="8" fillId="0" borderId="43" xfId="0" applyFont="1" applyBorder="1"/>
    <xf numFmtId="0" fontId="32" fillId="2" borderId="43" xfId="0" applyFont="1" applyFill="1" applyBorder="1"/>
    <xf numFmtId="14" fontId="0" fillId="0" borderId="71" xfId="0" applyNumberFormat="1" applyBorder="1"/>
    <xf numFmtId="0" fontId="33" fillId="2" borderId="49" xfId="0" applyFont="1" applyFill="1" applyBorder="1"/>
    <xf numFmtId="14" fontId="2" fillId="0" borderId="56" xfId="0" applyNumberFormat="1" applyFont="1" applyBorder="1"/>
    <xf numFmtId="14" fontId="2" fillId="0" borderId="58" xfId="0" applyNumberFormat="1" applyFont="1" applyBorder="1"/>
    <xf numFmtId="14" fontId="0" fillId="0" borderId="59" xfId="0" applyNumberFormat="1" applyBorder="1"/>
    <xf numFmtId="0" fontId="22" fillId="0" borderId="49" xfId="0" applyFont="1" applyBorder="1"/>
    <xf numFmtId="0" fontId="0" fillId="0" borderId="49" xfId="0" applyBorder="1" applyAlignment="1">
      <alignment horizontal="right"/>
    </xf>
    <xf numFmtId="0" fontId="0" fillId="0" borderId="66" xfId="0" applyBorder="1"/>
    <xf numFmtId="14" fontId="0" fillId="0" borderId="76" xfId="0" applyNumberFormat="1" applyBorder="1"/>
    <xf numFmtId="14" fontId="22" fillId="0" borderId="59" xfId="0" applyNumberFormat="1" applyFont="1" applyBorder="1"/>
    <xf numFmtId="14" fontId="22" fillId="0" borderId="71" xfId="0" applyNumberFormat="1" applyFont="1" applyBorder="1" applyAlignment="1">
      <alignment horizontal="right" vertical="center"/>
    </xf>
    <xf numFmtId="14" fontId="22" fillId="0" borderId="56" xfId="0" applyNumberFormat="1" applyFont="1" applyBorder="1" applyAlignment="1">
      <alignment horizontal="right" vertical="center"/>
    </xf>
    <xf numFmtId="14" fontId="22" fillId="0" borderId="59" xfId="0" applyNumberFormat="1" applyFont="1" applyBorder="1" applyAlignment="1">
      <alignment horizontal="right" vertical="center"/>
    </xf>
    <xf numFmtId="0" fontId="26" fillId="0" borderId="0" xfId="1" applyBorder="1" applyAlignment="1" applyProtection="1"/>
    <xf numFmtId="0" fontId="29" fillId="0" borderId="14" xfId="1" applyFont="1" applyBorder="1" applyAlignment="1" applyProtection="1">
      <alignment horizontal="center" vertical="center"/>
    </xf>
    <xf numFmtId="0" fontId="29" fillId="0" borderId="1" xfId="1" applyFont="1" applyBorder="1" applyAlignment="1" applyProtection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1" fillId="0" borderId="12" xfId="1" applyFont="1" applyBorder="1" applyAlignment="1" applyProtection="1">
      <alignment horizontal="center" vertical="center"/>
    </xf>
    <xf numFmtId="0" fontId="31" fillId="0" borderId="1" xfId="1" applyFont="1" applyBorder="1" applyAlignment="1" applyProtection="1">
      <alignment horizontal="center" vertical="center"/>
    </xf>
    <xf numFmtId="0" fontId="29" fillId="0" borderId="42" xfId="1" applyFont="1" applyBorder="1" applyAlignment="1" applyProtection="1">
      <alignment horizontal="center" vertical="center"/>
    </xf>
    <xf numFmtId="0" fontId="29" fillId="0" borderId="11" xfId="1" applyFont="1" applyBorder="1" applyAlignment="1" applyProtection="1">
      <alignment horizontal="center" vertical="center"/>
    </xf>
    <xf numFmtId="0" fontId="29" fillId="0" borderId="12" xfId="1" applyFont="1" applyBorder="1" applyAlignment="1" applyProtection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E47"/>
      <color rgb="FF029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engine.google.com/map/edit?mid=zo6lm1fA_-x0.kXEGZZczOQ5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psengine.google.com/map/edit?mid=zo6lm1fA_-x0.kXEGZZczOQ5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code.com/secure/data/025/chapter93/s93.7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apsengine.google.com/map/edit?mid=zo6lm1fA_-x0.kXEGZZczOQ5Q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engine.google.com/map/edit?mid=zo6lm1fA_-x0.kXEGZZczOQ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1"/>
  <sheetViews>
    <sheetView workbookViewId="0">
      <selection activeCell="C1" sqref="C1"/>
    </sheetView>
  </sheetViews>
  <sheetFormatPr defaultRowHeight="15" x14ac:dyDescent="0.25"/>
  <cols>
    <col min="1" max="1" width="11.7109375" customWidth="1"/>
    <col min="2" max="2" width="25.28515625" customWidth="1"/>
    <col min="3" max="8" width="14.85546875" customWidth="1"/>
    <col min="9" max="9" width="4.7109375" style="37" customWidth="1"/>
    <col min="10" max="10" width="3.5703125" style="41" customWidth="1"/>
    <col min="259" max="259" width="13.28515625" customWidth="1"/>
    <col min="260" max="260" width="13.42578125" customWidth="1"/>
    <col min="261" max="261" width="13.7109375" customWidth="1"/>
    <col min="262" max="262" width="12.5703125" customWidth="1"/>
    <col min="515" max="515" width="13.28515625" customWidth="1"/>
    <col min="516" max="516" width="13.42578125" customWidth="1"/>
    <col min="517" max="517" width="13.7109375" customWidth="1"/>
    <col min="518" max="518" width="12.5703125" customWidth="1"/>
    <col min="771" max="771" width="13.28515625" customWidth="1"/>
    <col min="772" max="772" width="13.42578125" customWidth="1"/>
    <col min="773" max="773" width="13.7109375" customWidth="1"/>
    <col min="774" max="774" width="12.5703125" customWidth="1"/>
    <col min="1027" max="1027" width="13.28515625" customWidth="1"/>
    <col min="1028" max="1028" width="13.42578125" customWidth="1"/>
    <col min="1029" max="1029" width="13.7109375" customWidth="1"/>
    <col min="1030" max="1030" width="12.5703125" customWidth="1"/>
    <col min="1283" max="1283" width="13.28515625" customWidth="1"/>
    <col min="1284" max="1284" width="13.42578125" customWidth="1"/>
    <col min="1285" max="1285" width="13.7109375" customWidth="1"/>
    <col min="1286" max="1286" width="12.5703125" customWidth="1"/>
    <col min="1539" max="1539" width="13.28515625" customWidth="1"/>
    <col min="1540" max="1540" width="13.42578125" customWidth="1"/>
    <col min="1541" max="1541" width="13.7109375" customWidth="1"/>
    <col min="1542" max="1542" width="12.5703125" customWidth="1"/>
    <col min="1795" max="1795" width="13.28515625" customWidth="1"/>
    <col min="1796" max="1796" width="13.42578125" customWidth="1"/>
    <col min="1797" max="1797" width="13.7109375" customWidth="1"/>
    <col min="1798" max="1798" width="12.5703125" customWidth="1"/>
    <col min="2051" max="2051" width="13.28515625" customWidth="1"/>
    <col min="2052" max="2052" width="13.42578125" customWidth="1"/>
    <col min="2053" max="2053" width="13.7109375" customWidth="1"/>
    <col min="2054" max="2054" width="12.5703125" customWidth="1"/>
    <col min="2307" max="2307" width="13.28515625" customWidth="1"/>
    <col min="2308" max="2308" width="13.42578125" customWidth="1"/>
    <col min="2309" max="2309" width="13.7109375" customWidth="1"/>
    <col min="2310" max="2310" width="12.5703125" customWidth="1"/>
    <col min="2563" max="2563" width="13.28515625" customWidth="1"/>
    <col min="2564" max="2564" width="13.42578125" customWidth="1"/>
    <col min="2565" max="2565" width="13.7109375" customWidth="1"/>
    <col min="2566" max="2566" width="12.5703125" customWidth="1"/>
    <col min="2819" max="2819" width="13.28515625" customWidth="1"/>
    <col min="2820" max="2820" width="13.42578125" customWidth="1"/>
    <col min="2821" max="2821" width="13.7109375" customWidth="1"/>
    <col min="2822" max="2822" width="12.5703125" customWidth="1"/>
    <col min="3075" max="3075" width="13.28515625" customWidth="1"/>
    <col min="3076" max="3076" width="13.42578125" customWidth="1"/>
    <col min="3077" max="3077" width="13.7109375" customWidth="1"/>
    <col min="3078" max="3078" width="12.5703125" customWidth="1"/>
    <col min="3331" max="3331" width="13.28515625" customWidth="1"/>
    <col min="3332" max="3332" width="13.42578125" customWidth="1"/>
    <col min="3333" max="3333" width="13.7109375" customWidth="1"/>
    <col min="3334" max="3334" width="12.5703125" customWidth="1"/>
    <col min="3587" max="3587" width="13.28515625" customWidth="1"/>
    <col min="3588" max="3588" width="13.42578125" customWidth="1"/>
    <col min="3589" max="3589" width="13.7109375" customWidth="1"/>
    <col min="3590" max="3590" width="12.5703125" customWidth="1"/>
    <col min="3843" max="3843" width="13.28515625" customWidth="1"/>
    <col min="3844" max="3844" width="13.42578125" customWidth="1"/>
    <col min="3845" max="3845" width="13.7109375" customWidth="1"/>
    <col min="3846" max="3846" width="12.5703125" customWidth="1"/>
    <col min="4099" max="4099" width="13.28515625" customWidth="1"/>
    <col min="4100" max="4100" width="13.42578125" customWidth="1"/>
    <col min="4101" max="4101" width="13.7109375" customWidth="1"/>
    <col min="4102" max="4102" width="12.5703125" customWidth="1"/>
    <col min="4355" max="4355" width="13.28515625" customWidth="1"/>
    <col min="4356" max="4356" width="13.42578125" customWidth="1"/>
    <col min="4357" max="4357" width="13.7109375" customWidth="1"/>
    <col min="4358" max="4358" width="12.5703125" customWidth="1"/>
    <col min="4611" max="4611" width="13.28515625" customWidth="1"/>
    <col min="4612" max="4612" width="13.42578125" customWidth="1"/>
    <col min="4613" max="4613" width="13.7109375" customWidth="1"/>
    <col min="4614" max="4614" width="12.5703125" customWidth="1"/>
    <col min="4867" max="4867" width="13.28515625" customWidth="1"/>
    <col min="4868" max="4868" width="13.42578125" customWidth="1"/>
    <col min="4869" max="4869" width="13.7109375" customWidth="1"/>
    <col min="4870" max="4870" width="12.5703125" customWidth="1"/>
    <col min="5123" max="5123" width="13.28515625" customWidth="1"/>
    <col min="5124" max="5124" width="13.42578125" customWidth="1"/>
    <col min="5125" max="5125" width="13.7109375" customWidth="1"/>
    <col min="5126" max="5126" width="12.5703125" customWidth="1"/>
    <col min="5379" max="5379" width="13.28515625" customWidth="1"/>
    <col min="5380" max="5380" width="13.42578125" customWidth="1"/>
    <col min="5381" max="5381" width="13.7109375" customWidth="1"/>
    <col min="5382" max="5382" width="12.5703125" customWidth="1"/>
    <col min="5635" max="5635" width="13.28515625" customWidth="1"/>
    <col min="5636" max="5636" width="13.42578125" customWidth="1"/>
    <col min="5637" max="5637" width="13.7109375" customWidth="1"/>
    <col min="5638" max="5638" width="12.5703125" customWidth="1"/>
    <col min="5891" max="5891" width="13.28515625" customWidth="1"/>
    <col min="5892" max="5892" width="13.42578125" customWidth="1"/>
    <col min="5893" max="5893" width="13.7109375" customWidth="1"/>
    <col min="5894" max="5894" width="12.5703125" customWidth="1"/>
    <col min="6147" max="6147" width="13.28515625" customWidth="1"/>
    <col min="6148" max="6148" width="13.42578125" customWidth="1"/>
    <col min="6149" max="6149" width="13.7109375" customWidth="1"/>
    <col min="6150" max="6150" width="12.5703125" customWidth="1"/>
    <col min="6403" max="6403" width="13.28515625" customWidth="1"/>
    <col min="6404" max="6404" width="13.42578125" customWidth="1"/>
    <col min="6405" max="6405" width="13.7109375" customWidth="1"/>
    <col min="6406" max="6406" width="12.5703125" customWidth="1"/>
    <col min="6659" max="6659" width="13.28515625" customWidth="1"/>
    <col min="6660" max="6660" width="13.42578125" customWidth="1"/>
    <col min="6661" max="6661" width="13.7109375" customWidth="1"/>
    <col min="6662" max="6662" width="12.5703125" customWidth="1"/>
    <col min="6915" max="6915" width="13.28515625" customWidth="1"/>
    <col min="6916" max="6916" width="13.42578125" customWidth="1"/>
    <col min="6917" max="6917" width="13.7109375" customWidth="1"/>
    <col min="6918" max="6918" width="12.5703125" customWidth="1"/>
    <col min="7171" max="7171" width="13.28515625" customWidth="1"/>
    <col min="7172" max="7172" width="13.42578125" customWidth="1"/>
    <col min="7173" max="7173" width="13.7109375" customWidth="1"/>
    <col min="7174" max="7174" width="12.5703125" customWidth="1"/>
    <col min="7427" max="7427" width="13.28515625" customWidth="1"/>
    <col min="7428" max="7428" width="13.42578125" customWidth="1"/>
    <col min="7429" max="7429" width="13.7109375" customWidth="1"/>
    <col min="7430" max="7430" width="12.5703125" customWidth="1"/>
    <col min="7683" max="7683" width="13.28515625" customWidth="1"/>
    <col min="7684" max="7684" width="13.42578125" customWidth="1"/>
    <col min="7685" max="7685" width="13.7109375" customWidth="1"/>
    <col min="7686" max="7686" width="12.5703125" customWidth="1"/>
    <col min="7939" max="7939" width="13.28515625" customWidth="1"/>
    <col min="7940" max="7940" width="13.42578125" customWidth="1"/>
    <col min="7941" max="7941" width="13.7109375" customWidth="1"/>
    <col min="7942" max="7942" width="12.5703125" customWidth="1"/>
    <col min="8195" max="8195" width="13.28515625" customWidth="1"/>
    <col min="8196" max="8196" width="13.42578125" customWidth="1"/>
    <col min="8197" max="8197" width="13.7109375" customWidth="1"/>
    <col min="8198" max="8198" width="12.5703125" customWidth="1"/>
    <col min="8451" max="8451" width="13.28515625" customWidth="1"/>
    <col min="8452" max="8452" width="13.42578125" customWidth="1"/>
    <col min="8453" max="8453" width="13.7109375" customWidth="1"/>
    <col min="8454" max="8454" width="12.5703125" customWidth="1"/>
    <col min="8707" max="8707" width="13.28515625" customWidth="1"/>
    <col min="8708" max="8708" width="13.42578125" customWidth="1"/>
    <col min="8709" max="8709" width="13.7109375" customWidth="1"/>
    <col min="8710" max="8710" width="12.5703125" customWidth="1"/>
    <col min="8963" max="8963" width="13.28515625" customWidth="1"/>
    <col min="8964" max="8964" width="13.42578125" customWidth="1"/>
    <col min="8965" max="8965" width="13.7109375" customWidth="1"/>
    <col min="8966" max="8966" width="12.5703125" customWidth="1"/>
    <col min="9219" max="9219" width="13.28515625" customWidth="1"/>
    <col min="9220" max="9220" width="13.42578125" customWidth="1"/>
    <col min="9221" max="9221" width="13.7109375" customWidth="1"/>
    <col min="9222" max="9222" width="12.5703125" customWidth="1"/>
    <col min="9475" max="9475" width="13.28515625" customWidth="1"/>
    <col min="9476" max="9476" width="13.42578125" customWidth="1"/>
    <col min="9477" max="9477" width="13.7109375" customWidth="1"/>
    <col min="9478" max="9478" width="12.5703125" customWidth="1"/>
    <col min="9731" max="9731" width="13.28515625" customWidth="1"/>
    <col min="9732" max="9732" width="13.42578125" customWidth="1"/>
    <col min="9733" max="9733" width="13.7109375" customWidth="1"/>
    <col min="9734" max="9734" width="12.5703125" customWidth="1"/>
    <col min="9987" max="9987" width="13.28515625" customWidth="1"/>
    <col min="9988" max="9988" width="13.42578125" customWidth="1"/>
    <col min="9989" max="9989" width="13.7109375" customWidth="1"/>
    <col min="9990" max="9990" width="12.5703125" customWidth="1"/>
    <col min="10243" max="10243" width="13.28515625" customWidth="1"/>
    <col min="10244" max="10244" width="13.42578125" customWidth="1"/>
    <col min="10245" max="10245" width="13.7109375" customWidth="1"/>
    <col min="10246" max="10246" width="12.5703125" customWidth="1"/>
    <col min="10499" max="10499" width="13.28515625" customWidth="1"/>
    <col min="10500" max="10500" width="13.42578125" customWidth="1"/>
    <col min="10501" max="10501" width="13.7109375" customWidth="1"/>
    <col min="10502" max="10502" width="12.5703125" customWidth="1"/>
    <col min="10755" max="10755" width="13.28515625" customWidth="1"/>
    <col min="10756" max="10756" width="13.42578125" customWidth="1"/>
    <col min="10757" max="10757" width="13.7109375" customWidth="1"/>
    <col min="10758" max="10758" width="12.5703125" customWidth="1"/>
    <col min="11011" max="11011" width="13.28515625" customWidth="1"/>
    <col min="11012" max="11012" width="13.42578125" customWidth="1"/>
    <col min="11013" max="11013" width="13.7109375" customWidth="1"/>
    <col min="11014" max="11014" width="12.5703125" customWidth="1"/>
    <col min="11267" max="11267" width="13.28515625" customWidth="1"/>
    <col min="11268" max="11268" width="13.42578125" customWidth="1"/>
    <col min="11269" max="11269" width="13.7109375" customWidth="1"/>
    <col min="11270" max="11270" width="12.5703125" customWidth="1"/>
    <col min="11523" max="11523" width="13.28515625" customWidth="1"/>
    <col min="11524" max="11524" width="13.42578125" customWidth="1"/>
    <col min="11525" max="11525" width="13.7109375" customWidth="1"/>
    <col min="11526" max="11526" width="12.5703125" customWidth="1"/>
    <col min="11779" max="11779" width="13.28515625" customWidth="1"/>
    <col min="11780" max="11780" width="13.42578125" customWidth="1"/>
    <col min="11781" max="11781" width="13.7109375" customWidth="1"/>
    <col min="11782" max="11782" width="12.5703125" customWidth="1"/>
    <col min="12035" max="12035" width="13.28515625" customWidth="1"/>
    <col min="12036" max="12036" width="13.42578125" customWidth="1"/>
    <col min="12037" max="12037" width="13.7109375" customWidth="1"/>
    <col min="12038" max="12038" width="12.5703125" customWidth="1"/>
    <col min="12291" max="12291" width="13.28515625" customWidth="1"/>
    <col min="12292" max="12292" width="13.42578125" customWidth="1"/>
    <col min="12293" max="12293" width="13.7109375" customWidth="1"/>
    <col min="12294" max="12294" width="12.5703125" customWidth="1"/>
    <col min="12547" max="12547" width="13.28515625" customWidth="1"/>
    <col min="12548" max="12548" width="13.42578125" customWidth="1"/>
    <col min="12549" max="12549" width="13.7109375" customWidth="1"/>
    <col min="12550" max="12550" width="12.5703125" customWidth="1"/>
    <col min="12803" max="12803" width="13.28515625" customWidth="1"/>
    <col min="12804" max="12804" width="13.42578125" customWidth="1"/>
    <col min="12805" max="12805" width="13.7109375" customWidth="1"/>
    <col min="12806" max="12806" width="12.5703125" customWidth="1"/>
    <col min="13059" max="13059" width="13.28515625" customWidth="1"/>
    <col min="13060" max="13060" width="13.42578125" customWidth="1"/>
    <col min="13061" max="13061" width="13.7109375" customWidth="1"/>
    <col min="13062" max="13062" width="12.5703125" customWidth="1"/>
    <col min="13315" max="13315" width="13.28515625" customWidth="1"/>
    <col min="13316" max="13316" width="13.42578125" customWidth="1"/>
    <col min="13317" max="13317" width="13.7109375" customWidth="1"/>
    <col min="13318" max="13318" width="12.5703125" customWidth="1"/>
    <col min="13571" max="13571" width="13.28515625" customWidth="1"/>
    <col min="13572" max="13572" width="13.42578125" customWidth="1"/>
    <col min="13573" max="13573" width="13.7109375" customWidth="1"/>
    <col min="13574" max="13574" width="12.5703125" customWidth="1"/>
    <col min="13827" max="13827" width="13.28515625" customWidth="1"/>
    <col min="13828" max="13828" width="13.42578125" customWidth="1"/>
    <col min="13829" max="13829" width="13.7109375" customWidth="1"/>
    <col min="13830" max="13830" width="12.5703125" customWidth="1"/>
    <col min="14083" max="14083" width="13.28515625" customWidth="1"/>
    <col min="14084" max="14084" width="13.42578125" customWidth="1"/>
    <col min="14085" max="14085" width="13.7109375" customWidth="1"/>
    <col min="14086" max="14086" width="12.5703125" customWidth="1"/>
    <col min="14339" max="14339" width="13.28515625" customWidth="1"/>
    <col min="14340" max="14340" width="13.42578125" customWidth="1"/>
    <col min="14341" max="14341" width="13.7109375" customWidth="1"/>
    <col min="14342" max="14342" width="12.5703125" customWidth="1"/>
    <col min="14595" max="14595" width="13.28515625" customWidth="1"/>
    <col min="14596" max="14596" width="13.42578125" customWidth="1"/>
    <col min="14597" max="14597" width="13.7109375" customWidth="1"/>
    <col min="14598" max="14598" width="12.5703125" customWidth="1"/>
    <col min="14851" max="14851" width="13.28515625" customWidth="1"/>
    <col min="14852" max="14852" width="13.42578125" customWidth="1"/>
    <col min="14853" max="14853" width="13.7109375" customWidth="1"/>
    <col min="14854" max="14854" width="12.5703125" customWidth="1"/>
    <col min="15107" max="15107" width="13.28515625" customWidth="1"/>
    <col min="15108" max="15108" width="13.42578125" customWidth="1"/>
    <col min="15109" max="15109" width="13.7109375" customWidth="1"/>
    <col min="15110" max="15110" width="12.5703125" customWidth="1"/>
    <col min="15363" max="15363" width="13.28515625" customWidth="1"/>
    <col min="15364" max="15364" width="13.42578125" customWidth="1"/>
    <col min="15365" max="15365" width="13.7109375" customWidth="1"/>
    <col min="15366" max="15366" width="12.5703125" customWidth="1"/>
    <col min="15619" max="15619" width="13.28515625" customWidth="1"/>
    <col min="15620" max="15620" width="13.42578125" customWidth="1"/>
    <col min="15621" max="15621" width="13.7109375" customWidth="1"/>
    <col min="15622" max="15622" width="12.5703125" customWidth="1"/>
    <col min="15875" max="15875" width="13.28515625" customWidth="1"/>
    <col min="15876" max="15876" width="13.42578125" customWidth="1"/>
    <col min="15877" max="15877" width="13.7109375" customWidth="1"/>
    <col min="15878" max="15878" width="12.5703125" customWidth="1"/>
    <col min="16131" max="16131" width="13.28515625" customWidth="1"/>
    <col min="16132" max="16132" width="13.42578125" customWidth="1"/>
    <col min="16133" max="16133" width="13.7109375" customWidth="1"/>
    <col min="16134" max="16134" width="12.5703125" customWidth="1"/>
  </cols>
  <sheetData>
    <row r="1" spans="1:17" ht="66.75" customHeight="1" x14ac:dyDescent="0.3">
      <c r="A1" s="12"/>
      <c r="B1" s="20" t="s">
        <v>36</v>
      </c>
      <c r="C1" s="12"/>
      <c r="D1" s="28"/>
      <c r="E1" s="29"/>
      <c r="F1" s="28"/>
      <c r="G1" s="29"/>
      <c r="H1" s="28"/>
      <c r="I1" s="41"/>
    </row>
    <row r="2" spans="1:17" ht="19.5" customHeight="1" thickBot="1" x14ac:dyDescent="0.3">
      <c r="A2" s="12"/>
      <c r="B2" s="58" t="s">
        <v>35</v>
      </c>
      <c r="C2" s="12"/>
      <c r="D2" s="27"/>
      <c r="E2" s="12"/>
      <c r="F2" s="27"/>
      <c r="G2" s="12"/>
      <c r="H2" s="27"/>
      <c r="I2" s="41"/>
    </row>
    <row r="3" spans="1:17" ht="33.75" customHeight="1" thickBot="1" x14ac:dyDescent="0.3">
      <c r="A3" s="12"/>
      <c r="B3" s="57" t="s">
        <v>37</v>
      </c>
      <c r="C3" s="12"/>
      <c r="D3" s="109" t="s">
        <v>70</v>
      </c>
      <c r="E3" s="264" t="s">
        <v>69</v>
      </c>
      <c r="F3" s="265"/>
      <c r="G3" s="265"/>
      <c r="H3" s="202"/>
      <c r="I3" s="202"/>
      <c r="J3" s="202"/>
    </row>
    <row r="4" spans="1:17" ht="16.5" customHeight="1" thickBot="1" x14ac:dyDescent="0.3">
      <c r="A4" s="12"/>
      <c r="B4" s="21"/>
      <c r="C4" s="12"/>
      <c r="D4" s="18"/>
      <c r="E4" s="12"/>
      <c r="F4" s="18"/>
      <c r="G4" s="12"/>
      <c r="H4" s="18"/>
      <c r="I4" s="41"/>
    </row>
    <row r="5" spans="1:17" ht="19.5" thickBot="1" x14ac:dyDescent="0.3">
      <c r="A5" s="14"/>
      <c r="B5" s="25" t="s">
        <v>0</v>
      </c>
      <c r="C5" s="74" t="s">
        <v>3</v>
      </c>
      <c r="D5" s="74" t="s">
        <v>4</v>
      </c>
      <c r="E5" s="74" t="s">
        <v>5</v>
      </c>
      <c r="F5" s="74" t="s">
        <v>7</v>
      </c>
      <c r="G5" s="74" t="s">
        <v>6</v>
      </c>
      <c r="H5" s="75" t="s">
        <v>8</v>
      </c>
      <c r="I5" s="39"/>
    </row>
    <row r="6" spans="1:17" s="5" customFormat="1" ht="72" customHeight="1" x14ac:dyDescent="0.25">
      <c r="A6" s="15"/>
      <c r="B6" s="22" t="s">
        <v>32</v>
      </c>
      <c r="C6" s="31" t="s">
        <v>9</v>
      </c>
      <c r="D6" s="32" t="s">
        <v>10</v>
      </c>
      <c r="E6" s="32" t="s">
        <v>11</v>
      </c>
      <c r="F6" s="32" t="s">
        <v>13</v>
      </c>
      <c r="G6" s="32" t="s">
        <v>12</v>
      </c>
      <c r="H6" s="33" t="s">
        <v>14</v>
      </c>
      <c r="I6" s="40"/>
      <c r="J6" s="67"/>
    </row>
    <row r="7" spans="1:17" ht="16.5" customHeight="1" x14ac:dyDescent="0.25">
      <c r="A7" s="14"/>
      <c r="B7" s="23" t="s">
        <v>33</v>
      </c>
      <c r="C7" s="94">
        <v>41.036223</v>
      </c>
      <c r="D7" s="97">
        <v>41.034036</v>
      </c>
      <c r="E7" s="97">
        <v>41.032609999999998</v>
      </c>
      <c r="F7" s="97">
        <v>41.005431000000002</v>
      </c>
      <c r="G7" s="97">
        <v>41.005302</v>
      </c>
      <c r="H7" s="99">
        <v>40.995139999999999</v>
      </c>
      <c r="I7" s="39"/>
    </row>
    <row r="8" spans="1:17" ht="16.5" thickBot="1" x14ac:dyDescent="0.3">
      <c r="A8" s="14"/>
      <c r="B8" s="24" t="s">
        <v>34</v>
      </c>
      <c r="C8" s="95">
        <v>-75.209484000000003</v>
      </c>
      <c r="D8" s="96">
        <v>-75.207579999999993</v>
      </c>
      <c r="E8" s="96">
        <v>-75.206256999999994</v>
      </c>
      <c r="F8" s="96">
        <v>-75.193079999999995</v>
      </c>
      <c r="G8" s="96">
        <v>-75.190762000000007</v>
      </c>
      <c r="H8" s="98">
        <v>-75.186995999999994</v>
      </c>
      <c r="I8" s="39"/>
      <c r="M8" s="80"/>
      <c r="N8" s="81"/>
      <c r="O8" s="81"/>
      <c r="P8" s="81"/>
      <c r="Q8" s="81"/>
    </row>
    <row r="9" spans="1:17" ht="15.75" thickBot="1" x14ac:dyDescent="0.3">
      <c r="A9" s="34"/>
      <c r="B9" s="34"/>
      <c r="C9" s="35"/>
      <c r="D9" s="35"/>
      <c r="E9" s="35"/>
      <c r="F9" s="35"/>
      <c r="G9" s="35"/>
      <c r="H9" s="35"/>
      <c r="I9" s="36"/>
    </row>
    <row r="10" spans="1:17" ht="16.5" thickTop="1" thickBot="1" x14ac:dyDescent="0.3">
      <c r="A10" s="12"/>
      <c r="B10" s="12"/>
      <c r="C10" s="19"/>
      <c r="D10" s="19"/>
      <c r="E10" s="19"/>
      <c r="F10" s="12"/>
      <c r="G10" s="12"/>
      <c r="H10" s="12"/>
      <c r="I10" s="69"/>
      <c r="J10" s="68"/>
    </row>
    <row r="11" spans="1:17" ht="19.5" customHeight="1" thickBot="1" x14ac:dyDescent="0.3">
      <c r="A11" s="266" t="s">
        <v>1</v>
      </c>
      <c r="B11" s="268" t="s">
        <v>2</v>
      </c>
      <c r="C11" s="76" t="s">
        <v>3</v>
      </c>
      <c r="D11" s="74" t="s">
        <v>4</v>
      </c>
      <c r="E11" s="74" t="s">
        <v>5</v>
      </c>
      <c r="F11" s="74" t="s">
        <v>7</v>
      </c>
      <c r="G11" s="74" t="s">
        <v>6</v>
      </c>
      <c r="H11" s="75" t="s">
        <v>8</v>
      </c>
      <c r="I11" s="72"/>
      <c r="J11" s="66"/>
    </row>
    <row r="12" spans="1:17" ht="15.75" customHeight="1" thickBot="1" x14ac:dyDescent="0.3">
      <c r="A12" s="267"/>
      <c r="B12" s="269"/>
      <c r="C12" s="270" t="s">
        <v>59</v>
      </c>
      <c r="D12" s="271"/>
      <c r="E12" s="271"/>
      <c r="F12" s="271"/>
      <c r="G12" s="271"/>
      <c r="H12" s="272"/>
      <c r="I12" s="203" t="s">
        <v>53</v>
      </c>
      <c r="J12" s="66"/>
    </row>
    <row r="13" spans="1:17" ht="15.75" thickTop="1" x14ac:dyDescent="0.25">
      <c r="A13" s="260">
        <v>41806</v>
      </c>
      <c r="B13" s="113"/>
      <c r="C13" s="114">
        <v>94</v>
      </c>
      <c r="D13" s="114">
        <v>76</v>
      </c>
      <c r="E13" s="114">
        <v>33</v>
      </c>
      <c r="F13" s="114">
        <v>48</v>
      </c>
      <c r="G13" s="114">
        <v>200</v>
      </c>
      <c r="H13" s="211">
        <v>1400</v>
      </c>
      <c r="I13" s="208"/>
      <c r="J13" s="37"/>
    </row>
    <row r="14" spans="1:17" x14ac:dyDescent="0.25">
      <c r="A14" s="261">
        <v>41808</v>
      </c>
      <c r="B14" s="139"/>
      <c r="C14" s="64">
        <v>31</v>
      </c>
      <c r="D14" s="64">
        <v>104</v>
      </c>
      <c r="E14" s="64">
        <v>29</v>
      </c>
      <c r="F14" s="64">
        <v>29</v>
      </c>
      <c r="G14" s="64">
        <v>225</v>
      </c>
      <c r="H14" s="212">
        <v>2300</v>
      </c>
      <c r="I14" s="209"/>
      <c r="J14" s="37"/>
    </row>
    <row r="15" spans="1:17" x14ac:dyDescent="0.25">
      <c r="A15" s="261">
        <v>41813</v>
      </c>
      <c r="B15" s="139"/>
      <c r="C15" s="64">
        <v>23.5</v>
      </c>
      <c r="D15" s="64">
        <v>100</v>
      </c>
      <c r="E15" s="64">
        <v>10</v>
      </c>
      <c r="F15" s="64">
        <v>16</v>
      </c>
      <c r="G15" s="64">
        <v>113</v>
      </c>
      <c r="H15" s="212">
        <v>1400</v>
      </c>
      <c r="I15" s="209"/>
      <c r="J15" s="37"/>
    </row>
    <row r="16" spans="1:17" x14ac:dyDescent="0.25">
      <c r="A16" s="261">
        <v>41815</v>
      </c>
      <c r="B16" s="139" t="s">
        <v>56</v>
      </c>
      <c r="C16" s="64">
        <v>37</v>
      </c>
      <c r="D16" s="64">
        <v>200</v>
      </c>
      <c r="E16" s="65">
        <v>1800</v>
      </c>
      <c r="F16" s="64">
        <v>52</v>
      </c>
      <c r="G16" s="64">
        <v>165</v>
      </c>
      <c r="H16" s="212">
        <v>2300</v>
      </c>
      <c r="I16" s="210" t="s">
        <v>54</v>
      </c>
      <c r="J16" s="37"/>
    </row>
    <row r="17" spans="1:10" ht="15.75" thickBot="1" x14ac:dyDescent="0.3">
      <c r="A17" s="262">
        <v>41822</v>
      </c>
      <c r="B17" s="116" t="s">
        <v>57</v>
      </c>
      <c r="C17" s="111">
        <v>20</v>
      </c>
      <c r="D17" s="111">
        <v>80</v>
      </c>
      <c r="E17" s="111">
        <v>14</v>
      </c>
      <c r="F17" s="111">
        <v>16</v>
      </c>
      <c r="G17" s="111">
        <v>88</v>
      </c>
      <c r="H17" s="213">
        <v>1500</v>
      </c>
      <c r="I17" s="209"/>
      <c r="J17" s="37"/>
    </row>
    <row r="18" spans="1:10" ht="16.5" customHeight="1" thickTop="1" thickBot="1" x14ac:dyDescent="0.3">
      <c r="A18" s="160" t="s">
        <v>75</v>
      </c>
      <c r="B18" s="165" t="s">
        <v>74</v>
      </c>
      <c r="C18" s="230">
        <f t="shared" ref="C18:H18" si="0">GEOMEAN(C13:C17)</f>
        <v>34.750241402482324</v>
      </c>
      <c r="D18" s="230">
        <f t="shared" si="0"/>
        <v>104.80774641485354</v>
      </c>
      <c r="E18" s="230">
        <f t="shared" si="0"/>
        <v>47.474729150720627</v>
      </c>
      <c r="F18" s="230">
        <f t="shared" si="0"/>
        <v>28.416887558673867</v>
      </c>
      <c r="G18" s="230">
        <f t="shared" si="0"/>
        <v>149.15970464232615</v>
      </c>
      <c r="H18" s="228">
        <f t="shared" si="0"/>
        <v>1731.253245214976</v>
      </c>
      <c r="I18" s="169"/>
      <c r="J18" s="37"/>
    </row>
    <row r="19" spans="1:10" ht="16.5" customHeight="1" thickTop="1" thickBot="1" x14ac:dyDescent="0.3">
      <c r="A19" s="206"/>
      <c r="B19" s="195"/>
      <c r="C19" s="207"/>
      <c r="D19" s="207"/>
      <c r="E19" s="207"/>
      <c r="F19" s="207"/>
      <c r="G19" s="207"/>
      <c r="H19" s="205"/>
      <c r="I19" s="164"/>
      <c r="J19" s="37"/>
    </row>
    <row r="20" spans="1:10" ht="15.75" thickTop="1" x14ac:dyDescent="0.25">
      <c r="A20" s="260">
        <v>41834</v>
      </c>
      <c r="B20" s="113" t="s">
        <v>57</v>
      </c>
      <c r="C20" s="114">
        <v>22</v>
      </c>
      <c r="D20" s="114">
        <v>137</v>
      </c>
      <c r="E20" s="114">
        <v>20</v>
      </c>
      <c r="F20" s="114">
        <v>42</v>
      </c>
      <c r="G20" s="115">
        <v>249</v>
      </c>
      <c r="H20" s="211">
        <v>2100</v>
      </c>
      <c r="I20" s="209"/>
      <c r="J20" s="37"/>
    </row>
    <row r="21" spans="1:10" x14ac:dyDescent="0.25">
      <c r="A21" s="261">
        <v>41836</v>
      </c>
      <c r="B21" s="139" t="s">
        <v>57</v>
      </c>
      <c r="C21" s="65">
        <v>800</v>
      </c>
      <c r="D21" s="65">
        <v>249</v>
      </c>
      <c r="E21" s="65">
        <v>900</v>
      </c>
      <c r="F21" s="65">
        <v>1300</v>
      </c>
      <c r="G21" s="65">
        <v>1300</v>
      </c>
      <c r="H21" s="212">
        <v>18400</v>
      </c>
      <c r="I21" s="209"/>
      <c r="J21" s="37"/>
    </row>
    <row r="22" spans="1:10" x14ac:dyDescent="0.25">
      <c r="A22" s="261">
        <v>41841</v>
      </c>
      <c r="B22" s="139" t="s">
        <v>57</v>
      </c>
      <c r="C22" s="64">
        <v>18</v>
      </c>
      <c r="D22" s="64">
        <v>60</v>
      </c>
      <c r="E22" s="64">
        <v>58</v>
      </c>
      <c r="F22" s="64">
        <v>42</v>
      </c>
      <c r="G22" s="64">
        <v>194</v>
      </c>
      <c r="H22" s="212">
        <v>1500</v>
      </c>
      <c r="I22" s="210" t="s">
        <v>54</v>
      </c>
      <c r="J22" s="37"/>
    </row>
    <row r="23" spans="1:10" x14ac:dyDescent="0.25">
      <c r="A23" s="261">
        <v>41843</v>
      </c>
      <c r="B23" s="139" t="s">
        <v>57</v>
      </c>
      <c r="C23" s="64">
        <v>22</v>
      </c>
      <c r="D23" s="64">
        <v>22</v>
      </c>
      <c r="E23" s="64">
        <v>18</v>
      </c>
      <c r="F23" s="64">
        <v>18</v>
      </c>
      <c r="G23" s="64">
        <v>145</v>
      </c>
      <c r="H23" s="212">
        <v>700</v>
      </c>
      <c r="I23" s="209"/>
      <c r="J23" s="37"/>
    </row>
    <row r="24" spans="1:10" ht="15.75" thickBot="1" x14ac:dyDescent="0.3">
      <c r="A24" s="262">
        <v>41850</v>
      </c>
      <c r="B24" s="116"/>
      <c r="C24" s="111">
        <v>8</v>
      </c>
      <c r="D24" s="111">
        <v>37</v>
      </c>
      <c r="E24" s="111">
        <v>16</v>
      </c>
      <c r="F24" s="111">
        <v>42</v>
      </c>
      <c r="G24" s="111">
        <v>58</v>
      </c>
      <c r="H24" s="213">
        <v>700</v>
      </c>
      <c r="I24" s="209"/>
      <c r="J24" s="37"/>
    </row>
    <row r="25" spans="1:10" ht="16.5" customHeight="1" thickTop="1" thickBot="1" x14ac:dyDescent="0.3">
      <c r="A25" s="160" t="s">
        <v>76</v>
      </c>
      <c r="B25" s="165" t="s">
        <v>74</v>
      </c>
      <c r="C25" s="230">
        <f t="shared" ref="C25:H25" si="1">GEOMEAN(C20:C24)</f>
        <v>35.420898065558497</v>
      </c>
      <c r="D25" s="230">
        <f t="shared" si="1"/>
        <v>69.877782382042625</v>
      </c>
      <c r="E25" s="230">
        <f t="shared" si="1"/>
        <v>49.615639945637291</v>
      </c>
      <c r="F25" s="230">
        <f t="shared" si="1"/>
        <v>70.435685513868748</v>
      </c>
      <c r="G25" s="228">
        <f t="shared" si="1"/>
        <v>221.07930214525044</v>
      </c>
      <c r="H25" s="228">
        <f t="shared" si="1"/>
        <v>1952.8320375449528</v>
      </c>
      <c r="I25" s="164"/>
      <c r="J25" s="37"/>
    </row>
    <row r="26" spans="1:10" ht="16.5" thickTop="1" thickBo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8"/>
    </row>
    <row r="27" spans="1:10" ht="16.5" thickTop="1" thickBot="1" x14ac:dyDescent="0.3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21.75" thickBot="1" x14ac:dyDescent="0.4">
      <c r="A28" s="41"/>
      <c r="B28" s="90" t="s">
        <v>62</v>
      </c>
      <c r="C28" s="41"/>
      <c r="D28" s="41"/>
      <c r="E28" s="41"/>
      <c r="F28" s="41"/>
      <c r="G28" s="41"/>
      <c r="H28" s="41"/>
      <c r="I28" s="41"/>
    </row>
    <row r="29" spans="1:10" s="41" customFormat="1" ht="16.5" thickBot="1" x14ac:dyDescent="0.3">
      <c r="B29" s="88" t="s">
        <v>61</v>
      </c>
    </row>
    <row r="30" spans="1:10" s="41" customFormat="1" ht="145.5" customHeight="1" thickBot="1" x14ac:dyDescent="0.3">
      <c r="A30" s="86" t="s">
        <v>64</v>
      </c>
      <c r="B30" s="87" t="s">
        <v>65</v>
      </c>
    </row>
    <row r="31" spans="1:10" s="41" customFormat="1" x14ac:dyDescent="0.25">
      <c r="B31" s="89" t="s">
        <v>63</v>
      </c>
    </row>
    <row r="32" spans="1:10" s="41" customFormat="1" ht="15.75" thickBot="1" x14ac:dyDescent="0.3"/>
    <row r="33" spans="1:2" s="41" customFormat="1" ht="21.75" thickBot="1" x14ac:dyDescent="0.4">
      <c r="B33" s="90" t="s">
        <v>66</v>
      </c>
    </row>
    <row r="34" spans="1:2" s="41" customFormat="1" ht="16.5" thickBot="1" x14ac:dyDescent="0.3">
      <c r="B34" s="88" t="s">
        <v>61</v>
      </c>
    </row>
    <row r="35" spans="1:2" s="41" customFormat="1" ht="79.5" customHeight="1" thickBot="1" x14ac:dyDescent="0.3">
      <c r="A35" s="86" t="s">
        <v>60</v>
      </c>
      <c r="B35" s="87" t="s">
        <v>67</v>
      </c>
    </row>
    <row r="36" spans="1:2" s="41" customFormat="1" x14ac:dyDescent="0.25">
      <c r="B36" s="89" t="s">
        <v>68</v>
      </c>
    </row>
    <row r="37" spans="1:2" s="41" customFormat="1" x14ac:dyDescent="0.25"/>
    <row r="38" spans="1:2" s="41" customFormat="1" x14ac:dyDescent="0.25"/>
    <row r="39" spans="1:2" s="41" customFormat="1" x14ac:dyDescent="0.25"/>
    <row r="40" spans="1:2" s="41" customFormat="1" x14ac:dyDescent="0.25"/>
    <row r="41" spans="1:2" s="41" customFormat="1" x14ac:dyDescent="0.25"/>
    <row r="42" spans="1:2" s="41" customFormat="1" x14ac:dyDescent="0.25"/>
    <row r="43" spans="1:2" s="41" customFormat="1" x14ac:dyDescent="0.25"/>
    <row r="44" spans="1:2" s="41" customFormat="1" x14ac:dyDescent="0.25"/>
    <row r="45" spans="1:2" s="41" customFormat="1" x14ac:dyDescent="0.25"/>
    <row r="46" spans="1:2" s="41" customFormat="1" x14ac:dyDescent="0.25"/>
    <row r="47" spans="1:2" s="41" customFormat="1" x14ac:dyDescent="0.25"/>
    <row r="48" spans="1:2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</sheetData>
  <mergeCells count="4">
    <mergeCell ref="E3:G3"/>
    <mergeCell ref="A11:A12"/>
    <mergeCell ref="B11:B12"/>
    <mergeCell ref="C12:H12"/>
  </mergeCells>
  <hyperlinks>
    <hyperlink ref="E3" r:id="rId1"/>
  </hyperlinks>
  <pageMargins left="0.7" right="0.7" top="0.75" bottom="0.75" header="0.3" footer="0.3"/>
  <pageSetup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1" sqref="C1"/>
    </sheetView>
  </sheetViews>
  <sheetFormatPr defaultRowHeight="15" x14ac:dyDescent="0.25"/>
  <cols>
    <col min="1" max="1" width="11.7109375" customWidth="1"/>
    <col min="2" max="2" width="25.28515625" customWidth="1"/>
    <col min="3" max="10" width="14.85546875" customWidth="1"/>
    <col min="11" max="11" width="4.7109375" customWidth="1"/>
    <col min="12" max="12" width="3.5703125" customWidth="1"/>
    <col min="13" max="13" width="12.5703125" customWidth="1"/>
  </cols>
  <sheetData>
    <row r="1" spans="1:14" ht="66.75" customHeight="1" x14ac:dyDescent="0.3">
      <c r="A1" s="12"/>
      <c r="B1" s="20" t="s">
        <v>36</v>
      </c>
      <c r="C1" s="12"/>
      <c r="D1" s="12"/>
      <c r="E1" s="12"/>
      <c r="F1" s="29"/>
      <c r="G1" s="28"/>
      <c r="H1" s="28"/>
      <c r="I1" s="29"/>
      <c r="J1" s="12"/>
      <c r="K1" s="12"/>
      <c r="L1" s="12"/>
      <c r="M1" s="91"/>
      <c r="N1" s="12"/>
    </row>
    <row r="2" spans="1:14" ht="19.5" customHeight="1" thickBot="1" x14ac:dyDescent="0.3">
      <c r="A2" s="12"/>
      <c r="B2" s="58" t="s">
        <v>39</v>
      </c>
      <c r="C2" s="12"/>
      <c r="D2" s="12"/>
      <c r="E2" s="12"/>
      <c r="F2" s="12"/>
      <c r="G2" s="17"/>
      <c r="H2" s="17"/>
      <c r="I2" s="12"/>
      <c r="J2" s="12"/>
      <c r="K2" s="12"/>
      <c r="L2" s="12"/>
      <c r="M2" s="92"/>
      <c r="N2" s="12"/>
    </row>
    <row r="3" spans="1:14" ht="33.75" customHeight="1" thickBot="1" x14ac:dyDescent="0.3">
      <c r="A3" s="12"/>
      <c r="B3" s="57" t="s">
        <v>38</v>
      </c>
      <c r="C3" s="12"/>
      <c r="D3" s="132" t="s">
        <v>70</v>
      </c>
      <c r="E3" s="277" t="s">
        <v>69</v>
      </c>
      <c r="F3" s="278"/>
      <c r="G3" s="278"/>
      <c r="H3" s="18"/>
      <c r="I3" s="12"/>
      <c r="J3" s="12"/>
      <c r="K3" s="12"/>
      <c r="L3" s="29"/>
      <c r="M3" s="93"/>
      <c r="N3" s="12"/>
    </row>
    <row r="4" spans="1:14" ht="15.75" thickBot="1" x14ac:dyDescent="0.3">
      <c r="A4" s="12"/>
      <c r="B4" s="12"/>
      <c r="C4" s="12"/>
      <c r="D4" s="12"/>
      <c r="E4" s="12"/>
      <c r="F4" s="12"/>
      <c r="G4" s="18"/>
      <c r="H4" s="18"/>
      <c r="I4" s="12"/>
      <c r="J4" s="12"/>
      <c r="K4" s="12"/>
      <c r="L4" s="29"/>
      <c r="M4" s="93"/>
      <c r="N4" s="12"/>
    </row>
    <row r="5" spans="1:14" ht="19.5" thickBot="1" x14ac:dyDescent="0.35">
      <c r="A5" s="14"/>
      <c r="B5" s="25" t="s">
        <v>0</v>
      </c>
      <c r="C5" s="74" t="s">
        <v>21</v>
      </c>
      <c r="D5" s="74" t="s">
        <v>22</v>
      </c>
      <c r="E5" s="73" t="s">
        <v>20</v>
      </c>
      <c r="F5" s="74" t="s">
        <v>19</v>
      </c>
      <c r="G5" s="74" t="s">
        <v>18</v>
      </c>
      <c r="H5" s="74" t="s">
        <v>17</v>
      </c>
      <c r="I5" s="74" t="s">
        <v>16</v>
      </c>
      <c r="J5" s="75" t="s">
        <v>15</v>
      </c>
      <c r="K5" s="28"/>
      <c r="L5" s="28"/>
      <c r="M5" s="28"/>
      <c r="N5" s="12"/>
    </row>
    <row r="6" spans="1:14" ht="77.25" customHeight="1" x14ac:dyDescent="0.25">
      <c r="A6" s="15"/>
      <c r="B6" s="30" t="s">
        <v>32</v>
      </c>
      <c r="C6" s="49" t="s">
        <v>41</v>
      </c>
      <c r="D6" s="50" t="s">
        <v>40</v>
      </c>
      <c r="E6" s="49" t="s">
        <v>47</v>
      </c>
      <c r="F6" s="49" t="s">
        <v>42</v>
      </c>
      <c r="G6" s="49" t="s">
        <v>46</v>
      </c>
      <c r="H6" s="49" t="s">
        <v>43</v>
      </c>
      <c r="I6" s="49" t="s">
        <v>45</v>
      </c>
      <c r="J6" s="51" t="s">
        <v>44</v>
      </c>
      <c r="K6" s="70"/>
      <c r="L6" s="46"/>
      <c r="M6" s="12"/>
      <c r="N6" s="12"/>
    </row>
    <row r="7" spans="1:14" ht="16.5" customHeight="1" x14ac:dyDescent="0.25">
      <c r="A7" s="14"/>
      <c r="B7" s="23" t="s">
        <v>33</v>
      </c>
      <c r="C7" s="133">
        <v>40.991050000000001</v>
      </c>
      <c r="D7" s="120">
        <v>40.991470999999997</v>
      </c>
      <c r="E7" s="120">
        <v>40.986029000000002</v>
      </c>
      <c r="F7" s="120">
        <v>40.989507000000003</v>
      </c>
      <c r="G7" s="120">
        <v>40.987611999999999</v>
      </c>
      <c r="H7" s="120">
        <v>40.985309999999998</v>
      </c>
      <c r="I7" s="120">
        <v>40.988987000000002</v>
      </c>
      <c r="J7" s="134">
        <v>40.981216000000003</v>
      </c>
      <c r="K7" s="78"/>
      <c r="L7" s="18"/>
      <c r="M7" s="12"/>
      <c r="N7" s="12"/>
    </row>
    <row r="8" spans="1:14" ht="16.5" customHeight="1" thickBot="1" x14ac:dyDescent="0.3">
      <c r="A8" s="14"/>
      <c r="B8" s="24" t="s">
        <v>34</v>
      </c>
      <c r="C8" s="135">
        <v>-75.255897000000004</v>
      </c>
      <c r="D8" s="136">
        <v>-75.254823999999999</v>
      </c>
      <c r="E8" s="136">
        <v>-75.225599000000003</v>
      </c>
      <c r="F8" s="136">
        <v>-75.227711999999997</v>
      </c>
      <c r="G8" s="136">
        <v>-75.221446999999998</v>
      </c>
      <c r="H8" s="136">
        <v>-75.211110000000005</v>
      </c>
      <c r="I8" s="136">
        <v>-75.210894999999994</v>
      </c>
      <c r="J8" s="137">
        <v>-75.197059999999993</v>
      </c>
      <c r="K8" s="78"/>
      <c r="L8" s="18"/>
      <c r="M8" s="12"/>
      <c r="N8" s="12"/>
    </row>
    <row r="9" spans="1:14" ht="15.75" thickBot="1" x14ac:dyDescent="0.3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12"/>
    </row>
    <row r="10" spans="1:14" ht="16.5" thickTop="1" thickBot="1" x14ac:dyDescent="0.3">
      <c r="A10" s="12"/>
      <c r="B10" s="12"/>
      <c r="C10" s="19"/>
      <c r="D10" s="19"/>
      <c r="E10" s="19"/>
      <c r="F10" s="12"/>
      <c r="G10" s="12"/>
      <c r="H10" s="12"/>
      <c r="I10" s="12"/>
      <c r="J10" s="12"/>
      <c r="K10" s="12"/>
      <c r="L10" s="52"/>
      <c r="M10" s="12"/>
    </row>
    <row r="11" spans="1:14" ht="19.5" customHeight="1" thickBot="1" x14ac:dyDescent="0.35">
      <c r="A11" s="266" t="s">
        <v>1</v>
      </c>
      <c r="B11" s="273" t="s">
        <v>2</v>
      </c>
      <c r="C11" s="76" t="s">
        <v>21</v>
      </c>
      <c r="D11" s="74" t="s">
        <v>22</v>
      </c>
      <c r="E11" s="74" t="s">
        <v>20</v>
      </c>
      <c r="F11" s="74" t="s">
        <v>19</v>
      </c>
      <c r="G11" s="74" t="s">
        <v>18</v>
      </c>
      <c r="H11" s="74" t="s">
        <v>17</v>
      </c>
      <c r="I11" s="74" t="s">
        <v>16</v>
      </c>
      <c r="J11" s="75" t="s">
        <v>15</v>
      </c>
      <c r="K11" s="28"/>
      <c r="L11" s="52"/>
      <c r="M11" s="12"/>
    </row>
    <row r="12" spans="1:14" ht="15.75" customHeight="1" thickBot="1" x14ac:dyDescent="0.3">
      <c r="A12" s="267"/>
      <c r="B12" s="269"/>
      <c r="C12" s="274" t="s">
        <v>59</v>
      </c>
      <c r="D12" s="275"/>
      <c r="E12" s="275"/>
      <c r="F12" s="275"/>
      <c r="G12" s="275"/>
      <c r="H12" s="275"/>
      <c r="I12" s="275"/>
      <c r="J12" s="276"/>
      <c r="K12" s="199" t="s">
        <v>53</v>
      </c>
      <c r="L12" s="52"/>
      <c r="M12" s="12"/>
    </row>
    <row r="13" spans="1:14" ht="15.75" thickTop="1" x14ac:dyDescent="0.25">
      <c r="A13" s="236">
        <v>41816</v>
      </c>
      <c r="B13" s="141" t="s">
        <v>57</v>
      </c>
      <c r="C13" s="140">
        <v>500</v>
      </c>
      <c r="D13" s="140">
        <v>1600</v>
      </c>
      <c r="E13" s="140">
        <v>1000</v>
      </c>
      <c r="F13" s="118">
        <v>29</v>
      </c>
      <c r="G13" s="118">
        <v>31</v>
      </c>
      <c r="H13" s="140">
        <v>900</v>
      </c>
      <c r="I13" s="140">
        <v>3500</v>
      </c>
      <c r="J13" s="187">
        <v>1300</v>
      </c>
      <c r="K13" s="198"/>
      <c r="L13" s="52"/>
      <c r="M13" s="12"/>
    </row>
    <row r="14" spans="1:14" x14ac:dyDescent="0.25">
      <c r="A14" s="237">
        <v>41823</v>
      </c>
      <c r="B14" s="71" t="s">
        <v>71</v>
      </c>
      <c r="C14" s="63">
        <v>56</v>
      </c>
      <c r="D14" s="63">
        <v>40</v>
      </c>
      <c r="E14" s="84">
        <v>300</v>
      </c>
      <c r="F14" s="42">
        <v>16</v>
      </c>
      <c r="G14" s="42">
        <v>182</v>
      </c>
      <c r="H14" s="83">
        <v>500</v>
      </c>
      <c r="I14" s="83">
        <v>2100</v>
      </c>
      <c r="J14" s="189">
        <v>800</v>
      </c>
      <c r="K14" s="168"/>
      <c r="L14" s="52"/>
      <c r="M14" s="12"/>
    </row>
    <row r="15" spans="1:14" x14ac:dyDescent="0.25">
      <c r="A15" s="237">
        <v>41831</v>
      </c>
      <c r="B15" s="71" t="s">
        <v>57</v>
      </c>
      <c r="C15" s="42">
        <v>116</v>
      </c>
      <c r="D15" s="42">
        <v>33</v>
      </c>
      <c r="E15" s="42">
        <v>92</v>
      </c>
      <c r="F15" s="166">
        <v>1</v>
      </c>
      <c r="G15" s="42">
        <v>1</v>
      </c>
      <c r="H15" s="42">
        <v>12</v>
      </c>
      <c r="I15" s="42">
        <v>78</v>
      </c>
      <c r="J15" s="180">
        <v>40</v>
      </c>
      <c r="K15" s="168"/>
      <c r="L15" s="52"/>
      <c r="M15" s="12"/>
    </row>
    <row r="16" spans="1:14" x14ac:dyDescent="0.25">
      <c r="A16" s="237">
        <v>41836</v>
      </c>
      <c r="B16" s="71"/>
      <c r="C16" s="84">
        <v>1250</v>
      </c>
      <c r="D16" s="84">
        <v>234.5</v>
      </c>
      <c r="E16" s="84">
        <v>1050</v>
      </c>
      <c r="F16" s="42">
        <v>17</v>
      </c>
      <c r="G16" s="42">
        <v>52</v>
      </c>
      <c r="H16" s="167">
        <v>2350</v>
      </c>
      <c r="I16" s="83">
        <v>621.5</v>
      </c>
      <c r="J16" s="189">
        <v>2150</v>
      </c>
      <c r="K16" s="168"/>
      <c r="L16" s="52"/>
      <c r="M16" s="12"/>
    </row>
    <row r="17" spans="1:13" ht="15.75" thickBot="1" x14ac:dyDescent="0.3">
      <c r="A17" s="242">
        <v>41842</v>
      </c>
      <c r="B17" s="124"/>
      <c r="C17" s="119">
        <v>84</v>
      </c>
      <c r="D17" s="119">
        <v>10</v>
      </c>
      <c r="E17" s="119">
        <v>64</v>
      </c>
      <c r="F17" s="147">
        <v>1</v>
      </c>
      <c r="G17" s="147">
        <v>1</v>
      </c>
      <c r="H17" s="119">
        <v>76</v>
      </c>
      <c r="I17" s="119">
        <v>294</v>
      </c>
      <c r="J17" s="190"/>
      <c r="K17" s="100"/>
      <c r="L17" s="52"/>
      <c r="M17" s="12"/>
    </row>
    <row r="18" spans="1:13" ht="16.5" customHeight="1" thickTop="1" thickBot="1" x14ac:dyDescent="0.3">
      <c r="A18" s="160" t="s">
        <v>75</v>
      </c>
      <c r="B18" s="165" t="s">
        <v>74</v>
      </c>
      <c r="C18" s="228">
        <f t="shared" ref="C18:J18" si="0">GEOMEAN(C13:C17)</f>
        <v>202.56344009047132</v>
      </c>
      <c r="D18" s="229">
        <f t="shared" si="0"/>
        <v>86.889510818203377</v>
      </c>
      <c r="E18" s="228">
        <f t="shared" si="0"/>
        <v>284.22067794395565</v>
      </c>
      <c r="F18" s="229">
        <f t="shared" si="0"/>
        <v>6.0171852242718549</v>
      </c>
      <c r="G18" s="229">
        <f t="shared" si="0"/>
        <v>12.401873154245132</v>
      </c>
      <c r="H18" s="228">
        <f t="shared" si="0"/>
        <v>249.3762229748265</v>
      </c>
      <c r="I18" s="228">
        <f t="shared" si="0"/>
        <v>636.84549506502992</v>
      </c>
      <c r="J18" s="228">
        <f t="shared" si="0"/>
        <v>546.86854936108728</v>
      </c>
      <c r="K18" s="193"/>
      <c r="L18" s="52"/>
      <c r="M18" s="12"/>
    </row>
    <row r="19" spans="1:13" ht="16.5" customHeight="1" thickTop="1" thickBot="1" x14ac:dyDescent="0.3">
      <c r="A19" s="176"/>
      <c r="B19" s="195"/>
      <c r="C19" s="196"/>
      <c r="D19" s="197"/>
      <c r="E19" s="196"/>
      <c r="F19" s="197"/>
      <c r="G19" s="197"/>
      <c r="H19" s="196"/>
      <c r="I19" s="196"/>
      <c r="J19" s="196"/>
      <c r="K19" s="194"/>
      <c r="L19" s="52"/>
      <c r="M19" s="12"/>
    </row>
    <row r="20" spans="1:13" ht="15.75" thickTop="1" x14ac:dyDescent="0.25">
      <c r="A20" s="250">
        <v>41845</v>
      </c>
      <c r="B20" s="141"/>
      <c r="C20" s="255">
        <v>48</v>
      </c>
      <c r="D20" s="255">
        <v>8</v>
      </c>
      <c r="E20" s="255">
        <v>72</v>
      </c>
      <c r="F20" s="114">
        <v>1</v>
      </c>
      <c r="G20" s="256">
        <v>16</v>
      </c>
      <c r="H20" s="118">
        <v>78</v>
      </c>
      <c r="I20" s="140">
        <v>255</v>
      </c>
      <c r="J20" s="257">
        <v>102</v>
      </c>
      <c r="K20" s="188"/>
      <c r="L20" s="52"/>
      <c r="M20" s="12"/>
    </row>
    <row r="21" spans="1:13" x14ac:dyDescent="0.25">
      <c r="A21" s="258">
        <v>41848</v>
      </c>
      <c r="B21" s="123"/>
      <c r="C21" s="138">
        <v>68</v>
      </c>
      <c r="D21" s="138">
        <v>12</v>
      </c>
      <c r="E21" s="138">
        <v>92</v>
      </c>
      <c r="F21" s="144">
        <v>2</v>
      </c>
      <c r="G21" s="143">
        <v>10</v>
      </c>
      <c r="H21" s="77">
        <v>124</v>
      </c>
      <c r="I21" s="146">
        <v>500</v>
      </c>
      <c r="J21" s="192">
        <v>500</v>
      </c>
      <c r="K21" s="188"/>
      <c r="L21" s="52"/>
      <c r="M21" s="12"/>
    </row>
    <row r="22" spans="1:13" x14ac:dyDescent="0.25">
      <c r="A22" s="258">
        <v>41851</v>
      </c>
      <c r="B22" s="123"/>
      <c r="C22" s="138">
        <v>52</v>
      </c>
      <c r="D22" s="138">
        <v>8</v>
      </c>
      <c r="E22" s="138">
        <v>122</v>
      </c>
      <c r="F22" s="144">
        <v>1</v>
      </c>
      <c r="G22" s="143">
        <v>1</v>
      </c>
      <c r="H22" s="142">
        <v>50.5</v>
      </c>
      <c r="I22" s="142">
        <v>128.5</v>
      </c>
      <c r="J22" s="191">
        <v>103.5</v>
      </c>
      <c r="K22" s="188"/>
      <c r="L22" s="52"/>
      <c r="M22" s="12"/>
    </row>
    <row r="23" spans="1:13" x14ac:dyDescent="0.25">
      <c r="A23" s="239">
        <v>41858</v>
      </c>
      <c r="B23" s="71"/>
      <c r="C23" s="63">
        <v>154</v>
      </c>
      <c r="D23" s="63">
        <v>6</v>
      </c>
      <c r="E23" s="63">
        <v>28.5</v>
      </c>
      <c r="F23" s="63">
        <v>2</v>
      </c>
      <c r="G23" s="149">
        <v>1</v>
      </c>
      <c r="H23" s="42">
        <v>42</v>
      </c>
      <c r="I23" s="42">
        <v>400</v>
      </c>
      <c r="J23" s="180">
        <v>39</v>
      </c>
      <c r="K23" s="168"/>
      <c r="L23" s="52"/>
      <c r="M23" s="12"/>
    </row>
    <row r="24" spans="1:13" ht="15.75" thickBot="1" x14ac:dyDescent="0.3">
      <c r="A24" s="259">
        <v>41862</v>
      </c>
      <c r="B24" s="125"/>
      <c r="C24" s="119">
        <v>62</v>
      </c>
      <c r="D24" s="119">
        <v>52</v>
      </c>
      <c r="E24" s="119">
        <v>24</v>
      </c>
      <c r="F24" s="119">
        <v>10</v>
      </c>
      <c r="G24" s="119">
        <v>20</v>
      </c>
      <c r="H24" s="119">
        <v>29</v>
      </c>
      <c r="I24" s="119">
        <v>114</v>
      </c>
      <c r="J24" s="190">
        <v>58</v>
      </c>
      <c r="K24" s="168"/>
      <c r="L24" s="52"/>
      <c r="M24" s="12"/>
    </row>
    <row r="25" spans="1:13" ht="16.5" customHeight="1" thickTop="1" thickBot="1" x14ac:dyDescent="0.3">
      <c r="A25" s="160" t="s">
        <v>75</v>
      </c>
      <c r="B25" s="165" t="s">
        <v>74</v>
      </c>
      <c r="C25" s="229">
        <f t="shared" ref="C25:J25" si="1">GEOMEAN(C20:C24)</f>
        <v>69.491739154844154</v>
      </c>
      <c r="D25" s="229">
        <f t="shared" si="1"/>
        <v>11.909764194150874</v>
      </c>
      <c r="E25" s="229">
        <f t="shared" si="1"/>
        <v>56.041177424838509</v>
      </c>
      <c r="F25" s="229">
        <f t="shared" si="1"/>
        <v>2.0912791051825463</v>
      </c>
      <c r="G25" s="229">
        <f t="shared" si="1"/>
        <v>5.0237728630191603</v>
      </c>
      <c r="H25" s="229">
        <f t="shared" si="1"/>
        <v>56.871016506333532</v>
      </c>
      <c r="I25" s="228">
        <f t="shared" si="1"/>
        <v>236.96032183080391</v>
      </c>
      <c r="J25" s="229">
        <f t="shared" si="1"/>
        <v>103.60974988098859</v>
      </c>
      <c r="K25" s="186"/>
      <c r="L25" s="52"/>
      <c r="M25" s="12"/>
    </row>
    <row r="26" spans="1:13" ht="16.5" thickTop="1" thickBot="1" x14ac:dyDescent="0.3">
      <c r="A26" s="3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82"/>
      <c r="M26" s="12"/>
    </row>
    <row r="27" spans="1:13" ht="16.5" thickTop="1" thickBot="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21.75" thickBot="1" x14ac:dyDescent="0.4">
      <c r="A28" s="41"/>
      <c r="B28" s="90" t="s">
        <v>62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6.5" thickBot="1" x14ac:dyDescent="0.3">
      <c r="A29" s="41"/>
      <c r="B29" s="88" t="s">
        <v>61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45.5" customHeight="1" thickBot="1" x14ac:dyDescent="0.3">
      <c r="A30" s="86" t="s">
        <v>64</v>
      </c>
      <c r="B30" s="87" t="s">
        <v>65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41"/>
      <c r="B31" s="89" t="s">
        <v>63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 thickBot="1" x14ac:dyDescent="0.3">
      <c r="A32" s="41"/>
      <c r="B32" s="4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1.75" thickBot="1" x14ac:dyDescent="0.4">
      <c r="A33" s="41"/>
      <c r="B33" s="90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6.5" thickBot="1" x14ac:dyDescent="0.3">
      <c r="A34" s="41"/>
      <c r="B34" s="88" t="s">
        <v>61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79.5" customHeight="1" thickBot="1" x14ac:dyDescent="0.3">
      <c r="A35" s="86" t="s">
        <v>60</v>
      </c>
      <c r="B35" s="87" t="s">
        <v>67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41"/>
      <c r="B36" s="89" t="s">
        <v>68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</sheetData>
  <mergeCells count="4">
    <mergeCell ref="A11:A12"/>
    <mergeCell ref="B11:B12"/>
    <mergeCell ref="C12:J12"/>
    <mergeCell ref="E3:G3"/>
  </mergeCells>
  <hyperlinks>
    <hyperlink ref="E3" r:id="rId1"/>
  </hyperlinks>
  <pageMargins left="0.7" right="0.7" top="0.75" bottom="0.75" header="0.3" footer="0.3"/>
  <pageSetup orientation="portrait" horizontalDpi="30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B31" sqref="B31"/>
    </sheetView>
  </sheetViews>
  <sheetFormatPr defaultRowHeight="15" x14ac:dyDescent="0.25"/>
  <cols>
    <col min="1" max="1" width="11.7109375" customWidth="1"/>
    <col min="2" max="2" width="25.28515625" customWidth="1"/>
    <col min="3" max="4" width="14.85546875" customWidth="1"/>
    <col min="5" max="5" width="4.7109375" customWidth="1"/>
    <col min="6" max="6" width="3.5703125" customWidth="1"/>
  </cols>
  <sheetData>
    <row r="1" spans="1:10" ht="66.75" customHeight="1" x14ac:dyDescent="0.25">
      <c r="A1" s="12"/>
      <c r="B1" s="20" t="s">
        <v>36</v>
      </c>
      <c r="C1" s="12"/>
      <c r="D1" s="12"/>
    </row>
    <row r="2" spans="1:10" ht="19.5" customHeight="1" thickBot="1" x14ac:dyDescent="0.3">
      <c r="A2" s="12"/>
      <c r="B2" s="58" t="s">
        <v>48</v>
      </c>
      <c r="C2" s="12"/>
      <c r="D2" s="12"/>
    </row>
    <row r="3" spans="1:10" ht="33.75" customHeight="1" thickBot="1" x14ac:dyDescent="0.3">
      <c r="A3" s="14"/>
      <c r="B3" s="57" t="s">
        <v>49</v>
      </c>
      <c r="C3" s="7"/>
      <c r="D3" s="109" t="s">
        <v>70</v>
      </c>
      <c r="E3" s="279" t="s">
        <v>73</v>
      </c>
      <c r="F3" s="280"/>
      <c r="G3" s="280"/>
      <c r="H3" s="280"/>
      <c r="I3" s="280"/>
      <c r="J3" s="281"/>
    </row>
    <row r="4" spans="1:10" ht="15.75" thickBot="1" x14ac:dyDescent="0.3">
      <c r="A4" s="15"/>
      <c r="B4" s="16"/>
      <c r="C4" s="48"/>
      <c r="D4" s="48"/>
    </row>
    <row r="5" spans="1:10" ht="19.5" customHeight="1" thickBot="1" x14ac:dyDescent="0.3">
      <c r="A5" s="14"/>
      <c r="B5" s="25" t="s">
        <v>0</v>
      </c>
      <c r="C5" s="74" t="s">
        <v>23</v>
      </c>
      <c r="D5" s="75" t="s">
        <v>24</v>
      </c>
    </row>
    <row r="6" spans="1:10" ht="45" customHeight="1" x14ac:dyDescent="0.25">
      <c r="A6" s="14"/>
      <c r="B6" s="30" t="s">
        <v>32</v>
      </c>
      <c r="C6" s="50" t="s">
        <v>50</v>
      </c>
      <c r="D6" s="54" t="s">
        <v>25</v>
      </c>
    </row>
    <row r="7" spans="1:10" ht="16.5" customHeight="1" x14ac:dyDescent="0.25">
      <c r="A7" s="14"/>
      <c r="B7" s="23" t="s">
        <v>33</v>
      </c>
      <c r="C7" s="100">
        <v>40.892595</v>
      </c>
      <c r="D7" s="103">
        <v>40.893974</v>
      </c>
    </row>
    <row r="8" spans="1:10" ht="16.5" thickBot="1" x14ac:dyDescent="0.3">
      <c r="A8" s="12"/>
      <c r="B8" s="24" t="s">
        <v>34</v>
      </c>
      <c r="C8" s="101">
        <v>-75.328412999999998</v>
      </c>
      <c r="D8" s="102">
        <v>-75.326460999999995</v>
      </c>
    </row>
    <row r="9" spans="1:10" ht="15.75" thickBot="1" x14ac:dyDescent="0.3">
      <c r="A9" s="34"/>
      <c r="B9" s="34"/>
      <c r="C9" s="35"/>
      <c r="D9" s="35"/>
      <c r="E9" s="36"/>
      <c r="F9" s="36"/>
    </row>
    <row r="10" spans="1:10" ht="17.25" customHeight="1" thickTop="1" thickBot="1" x14ac:dyDescent="0.3">
      <c r="A10" s="12"/>
      <c r="B10" s="12"/>
      <c r="C10" s="19"/>
      <c r="D10" s="19"/>
      <c r="F10" s="68"/>
    </row>
    <row r="11" spans="1:10" ht="19.5" thickBot="1" x14ac:dyDescent="0.3">
      <c r="A11" s="266" t="s">
        <v>1</v>
      </c>
      <c r="B11" s="268" t="s">
        <v>2</v>
      </c>
      <c r="C11" s="74" t="s">
        <v>23</v>
      </c>
      <c r="D11" s="75" t="s">
        <v>24</v>
      </c>
      <c r="F11" s="37"/>
    </row>
    <row r="12" spans="1:10" ht="15.75" customHeight="1" thickBot="1" x14ac:dyDescent="0.3">
      <c r="A12" s="267"/>
      <c r="B12" s="269"/>
      <c r="C12" s="282" t="s">
        <v>59</v>
      </c>
      <c r="D12" s="283"/>
      <c r="E12" s="201" t="s">
        <v>53</v>
      </c>
      <c r="F12" s="158"/>
    </row>
    <row r="13" spans="1:10" ht="15.75" thickTop="1" x14ac:dyDescent="0.25">
      <c r="A13" s="236">
        <v>41836</v>
      </c>
      <c r="B13" s="117"/>
      <c r="C13" s="150">
        <v>96</v>
      </c>
      <c r="D13" s="171">
        <v>64</v>
      </c>
      <c r="E13" s="200"/>
      <c r="F13" s="37"/>
    </row>
    <row r="14" spans="1:10" x14ac:dyDescent="0.25">
      <c r="A14" s="247">
        <v>41842</v>
      </c>
      <c r="B14" s="148"/>
      <c r="C14" s="151">
        <v>253</v>
      </c>
      <c r="D14" s="172">
        <v>44</v>
      </c>
      <c r="E14" s="168"/>
      <c r="F14" s="37"/>
    </row>
    <row r="15" spans="1:10" x14ac:dyDescent="0.25">
      <c r="A15" s="237">
        <v>41845</v>
      </c>
      <c r="B15" s="43"/>
      <c r="C15" s="152">
        <v>214</v>
      </c>
      <c r="D15" s="173">
        <v>48</v>
      </c>
      <c r="E15" s="161"/>
      <c r="F15" s="37"/>
    </row>
    <row r="16" spans="1:10" x14ac:dyDescent="0.25">
      <c r="A16" s="237">
        <v>41849</v>
      </c>
      <c r="B16" s="43"/>
      <c r="C16" s="153">
        <v>66</v>
      </c>
      <c r="D16" s="174">
        <v>70</v>
      </c>
      <c r="E16" s="168"/>
      <c r="F16" s="37"/>
    </row>
    <row r="17" spans="1:6" ht="15.75" thickBot="1" x14ac:dyDescent="0.3">
      <c r="A17" s="242">
        <v>41855</v>
      </c>
      <c r="B17" s="248"/>
      <c r="C17" s="249">
        <v>306</v>
      </c>
      <c r="D17" s="175">
        <v>239</v>
      </c>
      <c r="E17" s="170"/>
      <c r="F17" s="37"/>
    </row>
    <row r="18" spans="1:6" ht="16.5" customHeight="1" thickTop="1" thickBot="1" x14ac:dyDescent="0.3">
      <c r="A18" s="160" t="s">
        <v>75</v>
      </c>
      <c r="B18" s="159" t="s">
        <v>74</v>
      </c>
      <c r="C18" s="225">
        <f>GEOMEAN(C13:C17)</f>
        <v>160.03470658052441</v>
      </c>
      <c r="D18" s="226">
        <f>GEOMEAN(D13:D17)</f>
        <v>74.28035416408369</v>
      </c>
      <c r="E18" s="185"/>
      <c r="F18" s="37"/>
    </row>
    <row r="19" spans="1:6" ht="16.5" customHeight="1" thickTop="1" thickBot="1" x14ac:dyDescent="0.3">
      <c r="A19" s="176"/>
      <c r="B19" s="177"/>
      <c r="C19" s="178"/>
      <c r="D19" s="179"/>
      <c r="E19" s="184"/>
      <c r="F19" s="37"/>
    </row>
    <row r="20" spans="1:6" ht="15.75" thickTop="1" x14ac:dyDescent="0.25">
      <c r="A20" s="250">
        <v>41872</v>
      </c>
      <c r="B20" s="121"/>
      <c r="C20" s="251">
        <v>210</v>
      </c>
      <c r="D20" s="181">
        <v>235</v>
      </c>
      <c r="E20" s="168"/>
      <c r="F20" s="37"/>
    </row>
    <row r="21" spans="1:6" x14ac:dyDescent="0.25">
      <c r="A21" s="239">
        <v>41878</v>
      </c>
      <c r="B21" s="44"/>
      <c r="C21" s="153">
        <v>98</v>
      </c>
      <c r="D21" s="174">
        <v>46</v>
      </c>
      <c r="E21" s="168"/>
      <c r="F21" s="37"/>
    </row>
    <row r="22" spans="1:6" x14ac:dyDescent="0.25">
      <c r="A22" s="252">
        <v>41884</v>
      </c>
      <c r="B22" s="44"/>
      <c r="C22" s="153">
        <v>12</v>
      </c>
      <c r="D22" s="174">
        <v>20</v>
      </c>
      <c r="E22" s="168"/>
      <c r="F22" s="37"/>
    </row>
    <row r="23" spans="1:6" x14ac:dyDescent="0.25">
      <c r="A23" s="253">
        <v>41891</v>
      </c>
      <c r="B23" s="156"/>
      <c r="C23" s="154">
        <v>255</v>
      </c>
      <c r="D23" s="182">
        <v>94</v>
      </c>
      <c r="E23" s="168"/>
      <c r="F23" s="37"/>
    </row>
    <row r="24" spans="1:6" ht="15.75" thickBot="1" x14ac:dyDescent="0.3">
      <c r="A24" s="254">
        <v>41897</v>
      </c>
      <c r="B24" s="112"/>
      <c r="C24" s="155">
        <v>1100</v>
      </c>
      <c r="D24" s="183">
        <v>106</v>
      </c>
      <c r="E24" s="168"/>
      <c r="F24" s="37"/>
    </row>
    <row r="25" spans="1:6" ht="16.5" customHeight="1" thickTop="1" thickBot="1" x14ac:dyDescent="0.3">
      <c r="A25" s="160" t="s">
        <v>76</v>
      </c>
      <c r="B25" s="159" t="s">
        <v>74</v>
      </c>
      <c r="C25" s="227">
        <f>GEOMEAN(C20:C24)</f>
        <v>147.26918941137893</v>
      </c>
      <c r="D25" s="227">
        <f>GEOMEAN(D20:D24)</f>
        <v>73.562737393438908</v>
      </c>
      <c r="E25" s="186"/>
      <c r="F25" s="37"/>
    </row>
    <row r="26" spans="1:6" ht="16.5" thickTop="1" thickBot="1" x14ac:dyDescent="0.3">
      <c r="A26" s="157"/>
      <c r="B26" s="36"/>
      <c r="C26" s="36"/>
      <c r="D26" s="36"/>
      <c r="E26" s="36"/>
      <c r="F26" s="37"/>
    </row>
    <row r="27" spans="1:6" ht="16.5" thickTop="1" thickBot="1" x14ac:dyDescent="0.3">
      <c r="F27" s="69"/>
    </row>
    <row r="28" spans="1:6" ht="21.75" thickBot="1" x14ac:dyDescent="0.4">
      <c r="A28" s="41"/>
      <c r="B28" s="90" t="s">
        <v>62</v>
      </c>
    </row>
    <row r="29" spans="1:6" ht="16.5" thickBot="1" x14ac:dyDescent="0.3">
      <c r="A29" s="41"/>
      <c r="B29" s="88" t="s">
        <v>61</v>
      </c>
    </row>
    <row r="30" spans="1:6" ht="145.5" customHeight="1" thickBot="1" x14ac:dyDescent="0.3">
      <c r="A30" s="86" t="s">
        <v>64</v>
      </c>
      <c r="B30" s="87" t="s">
        <v>78</v>
      </c>
    </row>
    <row r="31" spans="1:6" x14ac:dyDescent="0.25">
      <c r="A31" s="41"/>
      <c r="B31" s="263" t="s">
        <v>63</v>
      </c>
    </row>
    <row r="32" spans="1:6" ht="15.75" thickBot="1" x14ac:dyDescent="0.3">
      <c r="A32" s="41"/>
      <c r="B32" s="41"/>
    </row>
    <row r="33" spans="1:2" ht="21.75" thickBot="1" x14ac:dyDescent="0.4">
      <c r="A33" s="41"/>
      <c r="B33" s="90" t="s">
        <v>66</v>
      </c>
    </row>
    <row r="34" spans="1:2" ht="16.5" thickBot="1" x14ac:dyDescent="0.3">
      <c r="A34" s="41"/>
      <c r="B34" s="88" t="s">
        <v>61</v>
      </c>
    </row>
    <row r="35" spans="1:2" ht="79.5" customHeight="1" thickBot="1" x14ac:dyDescent="0.3">
      <c r="A35" s="86" t="s">
        <v>60</v>
      </c>
      <c r="B35" s="87" t="s">
        <v>67</v>
      </c>
    </row>
    <row r="36" spans="1:2" x14ac:dyDescent="0.25">
      <c r="A36" s="41"/>
      <c r="B36" s="89" t="s">
        <v>68</v>
      </c>
    </row>
  </sheetData>
  <mergeCells count="4">
    <mergeCell ref="E3:J3"/>
    <mergeCell ref="A11:A12"/>
    <mergeCell ref="B11:B12"/>
    <mergeCell ref="C12:D12"/>
  </mergeCells>
  <hyperlinks>
    <hyperlink ref="B31" r:id="rId1"/>
  </hyperlinks>
  <pageMargins left="0.7" right="0.7" top="0.75" bottom="0.75" header="0.3" footer="0.3"/>
  <pageSetup orientation="portrait" horizontalDpi="30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7" workbookViewId="0">
      <selection activeCell="E3" sqref="E3:J3"/>
    </sheetView>
  </sheetViews>
  <sheetFormatPr defaultRowHeight="15" x14ac:dyDescent="0.25"/>
  <cols>
    <col min="1" max="1" width="11.7109375" customWidth="1"/>
    <col min="2" max="2" width="25.28515625" customWidth="1"/>
    <col min="3" max="4" width="14.85546875" customWidth="1"/>
    <col min="5" max="5" width="4.7109375" customWidth="1"/>
    <col min="6" max="6" width="3.5703125" customWidth="1"/>
    <col min="13" max="13" width="9.7109375" bestFit="1" customWidth="1"/>
  </cols>
  <sheetData>
    <row r="1" spans="1:16" ht="66.75" customHeight="1" x14ac:dyDescent="0.25">
      <c r="B1" s="20" t="s">
        <v>36</v>
      </c>
    </row>
    <row r="2" spans="1:16" ht="19.5" customHeight="1" thickBot="1" x14ac:dyDescent="0.3">
      <c r="B2" s="58" t="s">
        <v>51</v>
      </c>
    </row>
    <row r="3" spans="1:16" ht="33.75" customHeight="1" thickBot="1" x14ac:dyDescent="0.3">
      <c r="A3" s="1"/>
      <c r="B3" s="57" t="s">
        <v>77</v>
      </c>
      <c r="C3" s="7"/>
      <c r="D3" s="109" t="s">
        <v>70</v>
      </c>
      <c r="E3" s="279" t="s">
        <v>69</v>
      </c>
      <c r="F3" s="280"/>
      <c r="G3" s="280"/>
      <c r="H3" s="280"/>
      <c r="I3" s="280"/>
      <c r="J3" s="281"/>
    </row>
    <row r="4" spans="1:16" ht="15.75" customHeight="1" thickBot="1" x14ac:dyDescent="0.3">
      <c r="A4" s="6"/>
      <c r="B4" s="3"/>
      <c r="C4" s="10"/>
      <c r="D4" s="10"/>
      <c r="E4" s="10"/>
      <c r="F4" s="8"/>
      <c r="G4" s="8"/>
      <c r="H4" s="8"/>
    </row>
    <row r="5" spans="1:16" ht="19.5" thickBot="1" x14ac:dyDescent="0.35">
      <c r="A5" s="1"/>
      <c r="B5" s="25" t="s">
        <v>0</v>
      </c>
      <c r="C5" s="74" t="s">
        <v>26</v>
      </c>
      <c r="D5" s="75" t="s">
        <v>27</v>
      </c>
      <c r="E5" s="28"/>
      <c r="F5" s="9"/>
      <c r="G5" s="9"/>
      <c r="H5" s="9"/>
    </row>
    <row r="6" spans="1:16" ht="45" customHeight="1" x14ac:dyDescent="0.25">
      <c r="A6" s="1"/>
      <c r="B6" s="30" t="s">
        <v>32</v>
      </c>
      <c r="C6" s="50" t="s">
        <v>28</v>
      </c>
      <c r="D6" s="54" t="s">
        <v>29</v>
      </c>
      <c r="E6" s="70"/>
      <c r="F6" s="9"/>
      <c r="G6" s="9"/>
      <c r="H6" s="9"/>
      <c r="K6" s="108"/>
    </row>
    <row r="7" spans="1:16" ht="16.5" customHeight="1" x14ac:dyDescent="0.25">
      <c r="A7" s="1"/>
      <c r="B7" s="23" t="s">
        <v>33</v>
      </c>
      <c r="C7" s="105">
        <v>41.112186000000001</v>
      </c>
      <c r="D7" s="107">
        <v>41.102594000000003</v>
      </c>
      <c r="E7" s="41"/>
    </row>
    <row r="8" spans="1:16" ht="16.5" thickBot="1" x14ac:dyDescent="0.3">
      <c r="A8" s="4"/>
      <c r="B8" s="24" t="s">
        <v>34</v>
      </c>
      <c r="C8" s="104">
        <v>-75.324501999999995</v>
      </c>
      <c r="D8" s="106">
        <v>-75.281614000000005</v>
      </c>
      <c r="E8" s="41"/>
      <c r="F8" s="2"/>
      <c r="G8" s="2"/>
      <c r="M8" s="4"/>
      <c r="O8" s="11"/>
      <c r="P8" s="55"/>
    </row>
    <row r="9" spans="1:16" ht="15.75" thickBot="1" x14ac:dyDescent="0.3">
      <c r="A9" s="34"/>
      <c r="B9" s="34"/>
      <c r="C9" s="35"/>
      <c r="D9" s="35"/>
      <c r="E9" s="35"/>
      <c r="F9" s="35"/>
      <c r="G9" s="12"/>
      <c r="M9" s="4"/>
    </row>
    <row r="10" spans="1:16" ht="16.5" thickTop="1" thickBot="1" x14ac:dyDescent="0.3">
      <c r="A10" s="12"/>
      <c r="B10" s="12"/>
      <c r="C10" s="19"/>
      <c r="D10" s="19"/>
      <c r="E10" s="19"/>
      <c r="F10" s="52"/>
      <c r="G10" s="12"/>
    </row>
    <row r="11" spans="1:16" ht="19.5" thickBot="1" x14ac:dyDescent="0.35">
      <c r="A11" s="284" t="s">
        <v>1</v>
      </c>
      <c r="B11" s="286" t="s">
        <v>2</v>
      </c>
      <c r="C11" s="76" t="s">
        <v>26</v>
      </c>
      <c r="D11" s="75" t="s">
        <v>27</v>
      </c>
      <c r="E11" s="129"/>
      <c r="F11" s="52"/>
      <c r="G11" s="12"/>
    </row>
    <row r="12" spans="1:16" ht="15.75" customHeight="1" thickBot="1" x14ac:dyDescent="0.3">
      <c r="A12" s="285"/>
      <c r="B12" s="287"/>
      <c r="C12" s="288" t="s">
        <v>59</v>
      </c>
      <c r="D12" s="289"/>
      <c r="E12" s="130" t="s">
        <v>53</v>
      </c>
      <c r="F12" s="52"/>
      <c r="G12" s="12"/>
    </row>
    <row r="13" spans="1:16" ht="15.75" thickTop="1" x14ac:dyDescent="0.25">
      <c r="A13" s="236">
        <v>41806</v>
      </c>
      <c r="B13" s="118"/>
      <c r="C13" s="131">
        <v>62</v>
      </c>
      <c r="D13" s="216">
        <v>16400</v>
      </c>
      <c r="E13" s="220"/>
      <c r="F13" s="52"/>
      <c r="G13" s="12"/>
    </row>
    <row r="14" spans="1:16" x14ac:dyDescent="0.25">
      <c r="A14" s="237">
        <v>41813</v>
      </c>
      <c r="B14" s="42"/>
      <c r="C14" s="85">
        <v>31</v>
      </c>
      <c r="D14" s="217">
        <v>25</v>
      </c>
      <c r="E14" s="168"/>
      <c r="F14" s="52"/>
      <c r="G14" s="12"/>
    </row>
    <row r="15" spans="1:16" x14ac:dyDescent="0.25">
      <c r="A15" s="237">
        <v>41820</v>
      </c>
      <c r="B15" s="42"/>
      <c r="C15" s="85">
        <v>24</v>
      </c>
      <c r="D15" s="217">
        <v>12</v>
      </c>
      <c r="E15" s="161"/>
      <c r="F15" s="52"/>
      <c r="G15" s="12"/>
    </row>
    <row r="16" spans="1:16" x14ac:dyDescent="0.25">
      <c r="A16" s="237">
        <v>41827</v>
      </c>
      <c r="B16" s="42"/>
      <c r="C16" s="85">
        <v>80</v>
      </c>
      <c r="D16" s="217">
        <v>29</v>
      </c>
      <c r="E16" s="168"/>
      <c r="F16" s="52"/>
      <c r="G16" s="12"/>
    </row>
    <row r="17" spans="1:6" ht="15.75" thickBot="1" x14ac:dyDescent="0.3">
      <c r="A17" s="242">
        <v>41834</v>
      </c>
      <c r="B17" s="119"/>
      <c r="C17" s="128">
        <v>22</v>
      </c>
      <c r="D17" s="218">
        <v>40</v>
      </c>
      <c r="E17" s="161"/>
      <c r="F17" s="37"/>
    </row>
    <row r="18" spans="1:6" ht="17.25" thickTop="1" thickBot="1" x14ac:dyDescent="0.3">
      <c r="A18" s="214" t="s">
        <v>75</v>
      </c>
      <c r="B18" s="215" t="s">
        <v>74</v>
      </c>
      <c r="C18" s="224">
        <f>GEOMEAN(C13:C17)</f>
        <v>38.185234198553609</v>
      </c>
      <c r="D18" s="224">
        <f>GEOMEAN(D13:D17)</f>
        <v>89.389111057879248</v>
      </c>
      <c r="E18" s="185"/>
      <c r="F18" s="37"/>
    </row>
    <row r="19" spans="1:6" ht="16.5" customHeight="1" thickTop="1" thickBot="1" x14ac:dyDescent="0.3">
      <c r="A19" s="223"/>
      <c r="B19" s="222"/>
      <c r="C19" s="221"/>
      <c r="D19" s="221"/>
      <c r="E19" s="184"/>
      <c r="F19" s="37"/>
    </row>
    <row r="20" spans="1:6" ht="15.75" thickTop="1" x14ac:dyDescent="0.25">
      <c r="A20" s="236">
        <v>41864</v>
      </c>
      <c r="B20" s="118"/>
      <c r="C20" s="246">
        <v>176</v>
      </c>
      <c r="D20" s="219">
        <v>194</v>
      </c>
      <c r="E20" s="188"/>
      <c r="F20" s="37"/>
    </row>
    <row r="21" spans="1:6" x14ac:dyDescent="0.25">
      <c r="A21" s="237">
        <v>41869</v>
      </c>
      <c r="B21" s="42"/>
      <c r="C21" s="85">
        <v>16</v>
      </c>
      <c r="D21" s="217">
        <v>33</v>
      </c>
      <c r="E21" s="168"/>
      <c r="F21" s="37"/>
    </row>
    <row r="22" spans="1:6" x14ac:dyDescent="0.25">
      <c r="A22" s="237">
        <v>41876</v>
      </c>
      <c r="B22" s="42"/>
      <c r="C22" s="85">
        <v>25</v>
      </c>
      <c r="D22" s="217">
        <v>2</v>
      </c>
      <c r="E22" s="168"/>
      <c r="F22" s="37"/>
    </row>
    <row r="23" spans="1:6" x14ac:dyDescent="0.25">
      <c r="A23" s="237">
        <v>41884</v>
      </c>
      <c r="B23" s="42"/>
      <c r="C23" s="85">
        <v>12</v>
      </c>
      <c r="D23" s="217">
        <v>20</v>
      </c>
      <c r="E23" s="168"/>
      <c r="F23" s="37"/>
    </row>
    <row r="24" spans="1:6" ht="15.75" thickBot="1" x14ac:dyDescent="0.3">
      <c r="A24" s="242">
        <v>41890</v>
      </c>
      <c r="B24" s="119"/>
      <c r="C24" s="128">
        <v>16</v>
      </c>
      <c r="D24" s="218">
        <v>6</v>
      </c>
      <c r="E24" s="168"/>
      <c r="F24" s="37"/>
    </row>
    <row r="25" spans="1:6" ht="17.25" thickTop="1" thickBot="1" x14ac:dyDescent="0.3">
      <c r="A25" s="214" t="s">
        <v>76</v>
      </c>
      <c r="B25" s="215" t="s">
        <v>74</v>
      </c>
      <c r="C25" s="224">
        <f>GEOMEAN(C20:C24)</f>
        <v>26.679321317119044</v>
      </c>
      <c r="D25" s="224">
        <f>GEOMEAN(D20:D24)</f>
        <v>17.270518740144954</v>
      </c>
      <c r="E25" s="185"/>
      <c r="F25" s="37"/>
    </row>
    <row r="26" spans="1:6" ht="16.5" thickTop="1" thickBot="1" x14ac:dyDescent="0.3">
      <c r="A26" s="36"/>
      <c r="B26" s="36"/>
      <c r="C26" s="36"/>
      <c r="D26" s="36"/>
      <c r="E26" s="36"/>
      <c r="F26" s="38"/>
    </row>
    <row r="27" spans="1:6" ht="16.5" thickTop="1" thickBot="1" x14ac:dyDescent="0.3"/>
    <row r="28" spans="1:6" ht="21.75" thickBot="1" x14ac:dyDescent="0.4">
      <c r="A28" s="41"/>
      <c r="B28" s="90" t="s">
        <v>62</v>
      </c>
    </row>
    <row r="29" spans="1:6" ht="16.5" thickBot="1" x14ac:dyDescent="0.3">
      <c r="A29" s="41"/>
      <c r="B29" s="88" t="s">
        <v>61</v>
      </c>
    </row>
    <row r="30" spans="1:6" ht="145.5" customHeight="1" thickBot="1" x14ac:dyDescent="0.3">
      <c r="A30" s="86" t="s">
        <v>64</v>
      </c>
      <c r="B30" s="87" t="s">
        <v>65</v>
      </c>
    </row>
    <row r="31" spans="1:6" x14ac:dyDescent="0.25">
      <c r="A31" s="41"/>
      <c r="B31" s="89" t="s">
        <v>63</v>
      </c>
    </row>
    <row r="32" spans="1:6" ht="15.75" thickBot="1" x14ac:dyDescent="0.3">
      <c r="A32" s="41"/>
      <c r="B32" s="41"/>
    </row>
    <row r="33" spans="1:2" ht="21.75" thickBot="1" x14ac:dyDescent="0.4">
      <c r="A33" s="41"/>
      <c r="B33" s="90" t="s">
        <v>66</v>
      </c>
    </row>
    <row r="34" spans="1:2" ht="16.5" thickBot="1" x14ac:dyDescent="0.3">
      <c r="A34" s="41"/>
      <c r="B34" s="88" t="s">
        <v>61</v>
      </c>
    </row>
    <row r="35" spans="1:2" ht="79.5" customHeight="1" thickBot="1" x14ac:dyDescent="0.3">
      <c r="A35" s="86" t="s">
        <v>60</v>
      </c>
      <c r="B35" s="87" t="s">
        <v>67</v>
      </c>
    </row>
    <row r="36" spans="1:2" x14ac:dyDescent="0.25">
      <c r="A36" s="41"/>
      <c r="B36" s="89" t="s">
        <v>68</v>
      </c>
    </row>
  </sheetData>
  <mergeCells count="4">
    <mergeCell ref="A11:A12"/>
    <mergeCell ref="B11:B12"/>
    <mergeCell ref="C12:D12"/>
    <mergeCell ref="E3:J3"/>
  </mergeCells>
  <hyperlinks>
    <hyperlink ref="E3" r:id="rId1"/>
  </hyperlinks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C1" sqref="C1"/>
    </sheetView>
  </sheetViews>
  <sheetFormatPr defaultRowHeight="15" x14ac:dyDescent="0.25"/>
  <cols>
    <col min="1" max="1" width="11.7109375" customWidth="1"/>
    <col min="2" max="2" width="25.28515625" customWidth="1"/>
    <col min="3" max="3" width="14.85546875" customWidth="1"/>
    <col min="4" max="4" width="4.7109375" customWidth="1"/>
    <col min="5" max="5" width="3.5703125" customWidth="1"/>
    <col min="6" max="6" width="14.85546875" customWidth="1"/>
  </cols>
  <sheetData>
    <row r="1" spans="1:12" ht="66.75" customHeight="1" x14ac:dyDescent="0.25">
      <c r="A1" s="12"/>
      <c r="B1" s="20" t="s">
        <v>36</v>
      </c>
      <c r="C1" s="12"/>
      <c r="D1" s="12"/>
      <c r="E1" s="12"/>
      <c r="F1" s="12"/>
    </row>
    <row r="2" spans="1:12" ht="19.5" customHeight="1" thickBot="1" x14ac:dyDescent="0.3">
      <c r="A2" s="12"/>
      <c r="B2" s="47" t="s">
        <v>52</v>
      </c>
      <c r="C2" s="12"/>
      <c r="D2" s="12"/>
      <c r="E2" s="12"/>
      <c r="F2" s="12"/>
    </row>
    <row r="3" spans="1:12" ht="33.75" customHeight="1" thickBot="1" x14ac:dyDescent="0.3">
      <c r="A3" s="14"/>
      <c r="B3" s="56" t="s">
        <v>55</v>
      </c>
      <c r="C3" s="7"/>
      <c r="D3" s="7"/>
      <c r="E3" s="53"/>
      <c r="F3" s="109" t="s">
        <v>70</v>
      </c>
      <c r="G3" s="279" t="s">
        <v>69</v>
      </c>
      <c r="H3" s="280"/>
      <c r="I3" s="280"/>
      <c r="J3" s="280"/>
      <c r="K3" s="281"/>
      <c r="L3" s="110"/>
    </row>
    <row r="4" spans="1:12" ht="15.75" thickBot="1" x14ac:dyDescent="0.3">
      <c r="A4" s="15"/>
      <c r="B4" s="16"/>
      <c r="C4" s="10"/>
      <c r="D4" s="10"/>
      <c r="E4" s="17"/>
      <c r="F4" s="17"/>
    </row>
    <row r="5" spans="1:12" ht="19.5" thickBot="1" x14ac:dyDescent="0.35">
      <c r="A5" s="14"/>
      <c r="B5" s="59" t="s">
        <v>0</v>
      </c>
      <c r="C5" s="79" t="s">
        <v>31</v>
      </c>
      <c r="D5" s="28"/>
      <c r="E5" s="18"/>
      <c r="F5" s="18"/>
    </row>
    <row r="6" spans="1:12" ht="54.75" customHeight="1" x14ac:dyDescent="0.25">
      <c r="A6" s="14"/>
      <c r="B6" s="30" t="s">
        <v>32</v>
      </c>
      <c r="C6" s="60" t="s">
        <v>30</v>
      </c>
      <c r="D6" s="70"/>
      <c r="E6" s="18"/>
      <c r="F6" s="18"/>
    </row>
    <row r="7" spans="1:12" ht="16.5" customHeight="1" x14ac:dyDescent="0.25">
      <c r="A7" s="14"/>
      <c r="B7" s="23" t="s">
        <v>33</v>
      </c>
      <c r="C7" s="62">
        <v>40.985408999999997</v>
      </c>
      <c r="D7" s="45"/>
      <c r="E7" s="12"/>
      <c r="F7" s="12"/>
    </row>
    <row r="8" spans="1:12" ht="16.5" customHeight="1" thickBot="1" x14ac:dyDescent="0.3">
      <c r="A8" s="13"/>
      <c r="B8" s="24" t="s">
        <v>34</v>
      </c>
      <c r="C8" s="61">
        <v>-75.144306</v>
      </c>
      <c r="D8" s="45"/>
      <c r="E8" s="19"/>
      <c r="F8" s="19"/>
    </row>
    <row r="9" spans="1:12" ht="15.75" thickBot="1" x14ac:dyDescent="0.3">
      <c r="A9" s="34"/>
      <c r="B9" s="34"/>
      <c r="C9" s="35"/>
      <c r="D9" s="35"/>
      <c r="E9" s="35"/>
      <c r="F9" s="12"/>
    </row>
    <row r="10" spans="1:12" ht="16.5" thickTop="1" thickBot="1" x14ac:dyDescent="0.3">
      <c r="A10" s="12"/>
      <c r="B10" s="12"/>
      <c r="C10" s="19"/>
      <c r="D10" s="19"/>
      <c r="E10" s="52"/>
      <c r="F10" s="12"/>
    </row>
    <row r="11" spans="1:12" ht="19.5" thickBot="1" x14ac:dyDescent="0.35">
      <c r="A11" s="290" t="s">
        <v>1</v>
      </c>
      <c r="B11" s="268" t="s">
        <v>2</v>
      </c>
      <c r="C11" s="79" t="s">
        <v>31</v>
      </c>
      <c r="D11" s="26"/>
      <c r="E11" s="52"/>
      <c r="F11" s="12"/>
    </row>
    <row r="12" spans="1:12" ht="15.75" customHeight="1" thickBot="1" x14ac:dyDescent="0.3">
      <c r="A12" s="291"/>
      <c r="B12" s="269"/>
      <c r="C12" s="126" t="s">
        <v>59</v>
      </c>
      <c r="D12" s="122" t="s">
        <v>53</v>
      </c>
      <c r="E12" s="52"/>
      <c r="F12" s="12"/>
    </row>
    <row r="13" spans="1:12" ht="15.75" thickTop="1" x14ac:dyDescent="0.25">
      <c r="A13" s="236">
        <v>41800</v>
      </c>
      <c r="B13" s="127" t="s">
        <v>56</v>
      </c>
      <c r="C13" s="211">
        <v>378</v>
      </c>
      <c r="D13" s="244"/>
      <c r="E13" s="52"/>
      <c r="F13" s="12"/>
    </row>
    <row r="14" spans="1:12" x14ac:dyDescent="0.25">
      <c r="A14" s="237">
        <v>41806</v>
      </c>
      <c r="B14" s="71" t="s">
        <v>57</v>
      </c>
      <c r="C14" s="189">
        <v>300</v>
      </c>
      <c r="D14" s="168"/>
      <c r="E14" s="52"/>
      <c r="F14" s="12"/>
    </row>
    <row r="15" spans="1:12" x14ac:dyDescent="0.25">
      <c r="A15" s="237">
        <v>41809</v>
      </c>
      <c r="B15" s="71" t="s">
        <v>56</v>
      </c>
      <c r="C15" s="240">
        <v>298</v>
      </c>
      <c r="D15" s="232"/>
      <c r="E15" s="52"/>
      <c r="F15" s="12"/>
    </row>
    <row r="16" spans="1:12" x14ac:dyDescent="0.25">
      <c r="A16" s="237">
        <v>41814</v>
      </c>
      <c r="B16" s="71" t="s">
        <v>58</v>
      </c>
      <c r="C16" s="189">
        <v>282</v>
      </c>
      <c r="D16" s="168"/>
      <c r="E16" s="52"/>
      <c r="F16" s="12"/>
    </row>
    <row r="17" spans="1:7" ht="15.75" thickBot="1" x14ac:dyDescent="0.3">
      <c r="A17" s="242">
        <v>41817</v>
      </c>
      <c r="B17" s="124" t="s">
        <v>57</v>
      </c>
      <c r="C17" s="245">
        <v>1000</v>
      </c>
      <c r="D17" s="204" t="s">
        <v>54</v>
      </c>
      <c r="E17" s="52"/>
      <c r="F17" s="12"/>
    </row>
    <row r="18" spans="1:7" ht="16.5" customHeight="1" thickTop="1" thickBot="1" x14ac:dyDescent="0.3">
      <c r="A18" s="160" t="s">
        <v>75</v>
      </c>
      <c r="B18" s="159" t="s">
        <v>74</v>
      </c>
      <c r="C18" s="228">
        <f>GEOMEAN(C13:C17)</f>
        <v>394.28992988667329</v>
      </c>
      <c r="D18" s="231"/>
      <c r="E18" s="52"/>
      <c r="F18" s="12"/>
    </row>
    <row r="19" spans="1:7" ht="16.5" customHeight="1" thickTop="1" thickBot="1" x14ac:dyDescent="0.3">
      <c r="A19" s="233"/>
      <c r="B19" s="234"/>
      <c r="C19" s="235"/>
      <c r="D19" s="162"/>
      <c r="E19" s="52"/>
      <c r="F19" s="12"/>
    </row>
    <row r="20" spans="1:7" ht="15.75" thickTop="1" x14ac:dyDescent="0.25">
      <c r="A20" s="236">
        <v>41822</v>
      </c>
      <c r="B20" s="141" t="s">
        <v>57</v>
      </c>
      <c r="C20" s="187">
        <v>286</v>
      </c>
      <c r="D20" s="188"/>
      <c r="E20" s="52"/>
      <c r="F20" s="12"/>
    </row>
    <row r="21" spans="1:7" x14ac:dyDescent="0.25">
      <c r="A21" s="237">
        <v>41828</v>
      </c>
      <c r="B21" s="71" t="s">
        <v>57</v>
      </c>
      <c r="C21" s="238" t="s">
        <v>72</v>
      </c>
      <c r="D21" s="232"/>
      <c r="E21" s="52"/>
      <c r="F21" s="12"/>
    </row>
    <row r="22" spans="1:7" x14ac:dyDescent="0.25">
      <c r="A22" s="239">
        <v>41831</v>
      </c>
      <c r="B22" s="71" t="s">
        <v>57</v>
      </c>
      <c r="C22" s="240">
        <v>1700</v>
      </c>
      <c r="D22" s="232"/>
      <c r="E22" s="52"/>
      <c r="F22" s="163"/>
      <c r="G22" s="12"/>
    </row>
    <row r="23" spans="1:7" x14ac:dyDescent="0.25">
      <c r="A23" s="237">
        <v>41835</v>
      </c>
      <c r="B23" s="145" t="s">
        <v>58</v>
      </c>
      <c r="C23" s="189">
        <v>1100</v>
      </c>
      <c r="D23" s="168"/>
      <c r="E23" s="52"/>
      <c r="F23" s="12"/>
    </row>
    <row r="24" spans="1:7" x14ac:dyDescent="0.25">
      <c r="A24" s="237">
        <v>41838</v>
      </c>
      <c r="B24" s="71" t="s">
        <v>57</v>
      </c>
      <c r="C24" s="241">
        <v>141</v>
      </c>
      <c r="D24" s="232"/>
      <c r="E24" s="52"/>
      <c r="F24" s="12"/>
    </row>
    <row r="25" spans="1:7" ht="15.75" thickBot="1" x14ac:dyDescent="0.3">
      <c r="A25" s="242">
        <v>41849</v>
      </c>
      <c r="B25" s="124" t="s">
        <v>57</v>
      </c>
      <c r="C25" s="243">
        <v>131</v>
      </c>
      <c r="D25" s="232"/>
      <c r="E25" s="52"/>
      <c r="F25" s="12"/>
    </row>
    <row r="26" spans="1:7" ht="16.5" customHeight="1" thickTop="1" thickBot="1" x14ac:dyDescent="0.3">
      <c r="A26" s="160" t="s">
        <v>76</v>
      </c>
      <c r="B26" s="159" t="s">
        <v>74</v>
      </c>
      <c r="C26" s="228">
        <f>GEOMEAN(C20,C22:C25)</f>
        <v>397.13632221750913</v>
      </c>
      <c r="D26" s="231"/>
      <c r="E26" s="52"/>
      <c r="F26" s="12"/>
    </row>
    <row r="27" spans="1:7" ht="16.5" thickTop="1" thickBot="1" x14ac:dyDescent="0.3">
      <c r="A27" s="35"/>
      <c r="B27" s="35"/>
      <c r="C27" s="35"/>
      <c r="D27" s="35"/>
      <c r="E27" s="82"/>
      <c r="F27" s="12"/>
    </row>
    <row r="28" spans="1:7" ht="16.5" thickTop="1" thickBot="1" x14ac:dyDescent="0.3">
      <c r="A28" s="12"/>
      <c r="B28" s="12"/>
      <c r="C28" s="12"/>
      <c r="D28" s="12"/>
      <c r="E28" s="12"/>
      <c r="F28" s="12"/>
    </row>
    <row r="29" spans="1:7" ht="21.75" thickBot="1" x14ac:dyDescent="0.4">
      <c r="A29" s="41"/>
      <c r="B29" s="90" t="s">
        <v>62</v>
      </c>
      <c r="C29" s="12"/>
      <c r="D29" s="12"/>
      <c r="E29" s="12"/>
      <c r="F29" s="12"/>
    </row>
    <row r="30" spans="1:7" ht="16.5" thickBot="1" x14ac:dyDescent="0.3">
      <c r="A30" s="41"/>
      <c r="B30" s="88" t="s">
        <v>61</v>
      </c>
      <c r="C30" s="12"/>
      <c r="D30" s="12"/>
      <c r="E30" s="12"/>
      <c r="F30" s="12"/>
    </row>
    <row r="31" spans="1:7" ht="145.5" customHeight="1" thickBot="1" x14ac:dyDescent="0.3">
      <c r="A31" s="86" t="s">
        <v>64</v>
      </c>
      <c r="B31" s="87" t="s">
        <v>65</v>
      </c>
      <c r="C31" s="12"/>
      <c r="D31" s="12"/>
      <c r="E31" s="12"/>
      <c r="F31" s="12"/>
    </row>
    <row r="32" spans="1:7" x14ac:dyDescent="0.25">
      <c r="A32" s="41"/>
      <c r="B32" s="89" t="s">
        <v>63</v>
      </c>
    </row>
    <row r="33" spans="1:2" ht="15.75" thickBot="1" x14ac:dyDescent="0.3">
      <c r="A33" s="41"/>
      <c r="B33" s="41"/>
    </row>
    <row r="34" spans="1:2" ht="21.75" thickBot="1" x14ac:dyDescent="0.4">
      <c r="A34" s="41"/>
      <c r="B34" s="90" t="s">
        <v>66</v>
      </c>
    </row>
    <row r="35" spans="1:2" ht="16.5" thickBot="1" x14ac:dyDescent="0.3">
      <c r="A35" s="41"/>
      <c r="B35" s="88" t="s">
        <v>61</v>
      </c>
    </row>
    <row r="36" spans="1:2" ht="78.75" customHeight="1" thickBot="1" x14ac:dyDescent="0.3">
      <c r="A36" s="86" t="s">
        <v>60</v>
      </c>
      <c r="B36" s="87" t="s">
        <v>67</v>
      </c>
    </row>
    <row r="37" spans="1:2" x14ac:dyDescent="0.25">
      <c r="A37" s="41"/>
      <c r="B37" s="89" t="s">
        <v>68</v>
      </c>
    </row>
  </sheetData>
  <mergeCells count="3">
    <mergeCell ref="A11:A12"/>
    <mergeCell ref="B11:B12"/>
    <mergeCell ref="G3:K3"/>
  </mergeCells>
  <hyperlinks>
    <hyperlink ref="G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Brodhead</vt:lpstr>
      <vt:lpstr>Pocono</vt:lpstr>
      <vt:lpstr>Lake Creek</vt:lpstr>
      <vt:lpstr>Forest Hills</vt:lpstr>
      <vt:lpstr>Cherry Creek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estevens</dc:creator>
  <cp:lastModifiedBy>estevens</cp:lastModifiedBy>
  <dcterms:created xsi:type="dcterms:W3CDTF">2014-06-10T18:58:56Z</dcterms:created>
  <dcterms:modified xsi:type="dcterms:W3CDTF">2014-11-20T22:22:10Z</dcterms:modified>
</cp:coreProperties>
</file>